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05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<sst xmlns="http://schemas.openxmlformats.org/spreadsheetml/2006/main" count="1296" uniqueCount="491">
  <si>
    <t>四川省经济合作局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</si>
  <si>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</si>
  <si>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</si>
  <si>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</si>
  <si>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</si>
  <si>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</si>
  <si>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</si>
  <si>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</si>
  <si>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</si>
  <si>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</si>
  <si>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</si>
  <si>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</si>
  <si>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</si>
  <si>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</si>
  <si>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</si>
  <si>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</si>
  <si>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</si>
  <si>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</si>
  <si>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</si>
  <si>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</si>
  <si>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</si>
  <si>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</si>
  <si>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</si>
  <si>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</si>
  <si>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</si>
  <si>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</si>
  <si>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</si>
  <si>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</si>
  <si>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</si>
  <si>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</si>
  <si>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</si>
  <si>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</si>
  <si>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</si>
  <si>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</si>
  <si>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</si>
  <si>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</si>
  <si>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</si>
  <si>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</si>
  <si>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</si>
  <si>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</si>
  <si>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</si>
  <si>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</si>
  <si>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</si>
  <si>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</si>
  <si>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</si>
  <si>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</si>
  <si>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</si>
  <si>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</si>
  <si>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</si>
  <si>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</si>
  <si>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</si>
  <si>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</si>
  <si>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</si>
  <si>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</si>
  <si>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</si>
  <si>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</si>
  <si>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</si>
  <si>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</si>
  <si>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</si>
  <si>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</si>
  <si>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</si>
  <si>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</si>
  <si>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</si>
  <si>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</si>
  <si>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</si>
  <si>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</si>
  <si>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</si>
  <si>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</si>
  <si>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</si>
  <si>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</si>
  <si>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</si>
  <si>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</si>
  <si>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</si>
  <si>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</si>
  <si>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</si>
  <si>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</si>
  <si>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</si>
  <si>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</si>
  <si>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</si>
  <si>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</si>
  <si>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</si>
  <si>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13</t>
  </si>
  <si>
    <t>01</t>
  </si>
  <si>
    <t>325301</t>
  </si>
  <si>
    <t>行政运行</t>
  </si>
  <si>
    <t>02</t>
  </si>
  <si>
    <t>一般行政管理事务</t>
  </si>
  <si>
    <t>08</t>
  </si>
  <si>
    <t>招商引资</t>
  </si>
  <si>
    <t>99</t>
  </si>
  <si>
    <t>其他商贸事务支出</t>
  </si>
  <si>
    <t>其他一般公共服务支出</t>
  </si>
  <si>
    <t>205</t>
  </si>
  <si>
    <t>03</t>
  </si>
  <si>
    <t>培训支出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</si>
  <si>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</si>
  <si>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</si>
  <si>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</si>
  <si>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</si>
  <si>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</si>
  <si>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</si>
  <si>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</si>
  <si>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</si>
  <si>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</si>
  <si>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</si>
  <si>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</si>
  <si>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</si>
  <si>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</si>
  <si>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</si>
  <si>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</si>
  <si>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</si>
  <si>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</si>
  <si>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</si>
  <si>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</si>
  <si>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</si>
  <si>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</si>
  <si>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</si>
  <si>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</si>
  <si>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</si>
  <si>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</si>
  <si>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</si>
  <si>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</si>
  <si>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</si>
  <si>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</si>
  <si>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</si>
  <si>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</si>
  <si>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</si>
  <si>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</si>
  <si>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</si>
  <si>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</si>
  <si>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</si>
  <si>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</si>
  <si>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</si>
  <si>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</si>
  <si>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</si>
  <si>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</si>
  <si>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</si>
  <si>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</si>
  <si>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</si>
  <si>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</si>
  <si>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</si>
  <si>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</si>
  <si>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</si>
  <si>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</si>
  <si>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</si>
  <si>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</si>
  <si>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</si>
  <si>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</si>
  <si>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</si>
  <si>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</si>
  <si>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</si>
  <si>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</si>
  <si>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</si>
  <si>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</si>
  <si>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</si>
  <si>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</si>
  <si>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</si>
  <si>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</si>
  <si>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</si>
  <si>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</si>
  <si>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</si>
  <si>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</si>
  <si>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</si>
  <si>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</si>
  <si>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</si>
  <si>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</si>
  <si>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</si>
  <si>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</si>
  <si>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</si>
  <si>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</si>
  <si>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</si>
  <si>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</si>
  <si>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</si>
  <si>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</si>
  <si>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</si>
  <si>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</si>
  <si>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</si>
  <si>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</si>
  <si>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</si>
  <si>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</si>
  <si>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</si>
  <si>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</si>
  <si>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</si>
  <si>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</si>
  <si>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</si>
  <si>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</si>
  <si>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</si>
  <si>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</si>
  <si>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</si>
  <si>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</si>
  <si>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</si>
  <si>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</si>
  <si>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</si>
  <si>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</si>
  <si>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</si>
  <si>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</si>
  <si>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</si>
  <si>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</si>
  <si>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</si>
  <si>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</si>
  <si>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</si>
  <si>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</si>
  <si>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</si>
  <si>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</si>
  <si>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</si>
  <si>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</si>
  <si>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</si>
  <si>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</si>
  <si>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</si>
  <si>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</si>
  <si>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</si>
  <si>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</si>
  <si>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</si>
  <si>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</si>
  <si>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</si>
  <si>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</si>
  <si>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</si>
  <si>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</si>
  <si>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</si>
  <si>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</si>
  <si>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</si>
  <si>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</si>
  <si>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</si>
  <si>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</si>
  <si>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</si>
  <si>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</si>
  <si>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</si>
  <si>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</si>
  <si>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</si>
  <si>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</si>
  <si>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</si>
  <si>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</si>
  <si>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</si>
  <si>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</si>
  <si>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</si>
  <si>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</si>
  <si>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</si>
  <si>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</si>
  <si>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</si>
  <si>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</si>
  <si>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</si>
  <si>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</si>
  <si>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</si>
  <si>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</si>
  <si>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</si>
  <si>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</si>
  <si>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</si>
  <si>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</si>
  <si>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</si>
  <si>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</si>
  <si>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</si>
  <si>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</si>
  <si>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</si>
  <si>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</si>
  <si>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</si>
  <si>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</si>
  <si>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</si>
  <si>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</si>
  <si>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</si>
  <si>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</si>
  <si>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</si>
  <si>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</si>
  <si>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</si>
  <si>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</si>
  <si>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</si>
  <si>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</si>
  <si>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</si>
  <si>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</si>
  <si>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</si>
  <si>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</si>
  <si>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</si>
  <si>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</si>
  <si>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</si>
  <si>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</si>
  <si>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</si>
  <si>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</si>
  <si>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</si>
  <si>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</si>
  <si>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</si>
  <si>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</si>
  <si>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</si>
  <si>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</si>
  <si>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</si>
  <si>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</si>
  <si>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</si>
  <si>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</si>
  <si>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</si>
  <si>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</si>
  <si>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</si>
  <si>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</si>
  <si>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</si>
  <si>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</si>
  <si>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</si>
  <si>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</si>
  <si>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</si>
  <si>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一般行政管理事务</t>
  </si>
  <si>
    <t xml:space="preserve">    招商引资</t>
  </si>
  <si>
    <t xml:space="preserve">    其他商贸事务支出</t>
  </si>
  <si>
    <t xml:space="preserve">  其他一般公共服务支出</t>
  </si>
  <si>
    <t xml:space="preserve">    其他一般公共服务支出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</si>
  <si>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</si>
  <si>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</si>
  <si>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</si>
  <si>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</si>
  <si>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</si>
  <si>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</si>
  <si>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</si>
  <si>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</si>
  <si>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</si>
  <si>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</si>
  <si>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</si>
  <si>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</si>
  <si>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</si>
  <si>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</si>
  <si>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</si>
  <si>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</si>
  <si>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</si>
  <si>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</si>
  <si>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</si>
  <si>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</si>
  <si>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</si>
  <si>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</si>
  <si>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</si>
  <si>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</si>
  <si>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</si>
  <si>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</si>
  <si>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</si>
  <si>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</si>
  <si>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</si>
  <si>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</si>
  <si>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</si>
  <si>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</si>
  <si>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</si>
  <si>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</si>
  <si>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</si>
  <si>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</si>
  <si>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</si>
  <si>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</si>
  <si>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</si>
  <si>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</si>
  <si>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</si>
  <si>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</si>
  <si>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</si>
  <si>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</si>
  <si>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</si>
  <si>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</si>
  <si>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</si>
  <si>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</si>
  <si>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</si>
  <si>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</si>
  <si>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</si>
  <si>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</si>
  <si>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</si>
  <si>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</si>
  <si>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</si>
  <si>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</si>
  <si>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</si>
  <si>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</si>
  <si>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</si>
  <si>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</si>
  <si>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办公用房租赁</t>
  </si>
  <si>
    <t xml:space="preserve">  设备购置经费</t>
  </si>
  <si>
    <t xml:space="preserve">  信息化建设及运行维护费用</t>
  </si>
  <si>
    <t xml:space="preserve">  省（境）外招商引资活动专项经费</t>
  </si>
  <si>
    <t xml:space="preserve">  招商引资业务费</t>
  </si>
  <si>
    <t xml:space="preserve">  知名企业四川行活动</t>
  </si>
  <si>
    <t xml:space="preserve">  驻境外投资促进代表处</t>
  </si>
  <si>
    <t xml:space="preserve">  促进开放型经济发展经费</t>
  </si>
  <si>
    <t xml:space="preserve">  第十八届西博会经费</t>
  </si>
  <si>
    <t xml:space="preserve">  继续实施项目-四川省省直机关办公用房维修专项资金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</si>
  <si>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</si>
  <si>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</si>
  <si>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</si>
  <si>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</si>
  <si>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</si>
  <si>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</si>
  <si>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</si>
  <si>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</si>
  <si>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</si>
  <si>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</si>
  <si>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</si>
  <si>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</si>
  <si>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</si>
  <si>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</si>
  <si>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</si>
  <si>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</si>
  <si>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</si>
  <si>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</si>
  <si>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</si>
  <si>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</si>
  <si>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</si>
  <si>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</si>
  <si>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</si>
  <si>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</si>
  <si>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</si>
  <si>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</si>
  <si>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</si>
  <si>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</si>
  <si>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325301-四川省经济合作局</t>
  </si>
  <si>
    <t>省委经济工作会议精神；《省政府关于扩大开放促进投资若干政策措施的意见》；延续性运转类项目。</t>
  </si>
  <si>
    <t>编印《投资四川》内部刊物</t>
  </si>
  <si>
    <t>6期</t>
  </si>
  <si>
    <t>对当地经济的促进作用</t>
  </si>
  <si>
    <t>四川投资西部首选地品牌形象进一步提升，外界对我省的营商环境知晓度进一步提升。</t>
  </si>
  <si>
    <t>服务对象满意度</t>
  </si>
  <si>
    <t>≥90%</t>
  </si>
  <si>
    <t>宣传U盘制作</t>
  </si>
  <si>
    <t>4000个</t>
  </si>
  <si>
    <t>编制《四川投资服务指南》</t>
  </si>
  <si>
    <t>10000份</t>
  </si>
  <si>
    <t>完成课题报告</t>
  </si>
  <si>
    <t>1个</t>
  </si>
  <si>
    <t>编纂《四川省外商投资企业发展报告（2021）》</t>
  </si>
  <si>
    <t>1套</t>
  </si>
  <si>
    <t>编纂《四川外商投资指引（2021）》</t>
  </si>
  <si>
    <t>项目完成时间</t>
  </si>
  <si>
    <t>2021年底前</t>
  </si>
  <si>
    <t>认真落实“热情招商、紧追洽谈、审慎签约、全力落实”重要要求，努力将中外知名企业四川行活动打造为展示四川的重要窗口、交流交友的重要平台和携手合作的重要纽带，提升我省对外开放形象。</t>
  </si>
  <si>
    <t>举办主体活动</t>
  </si>
  <si>
    <t>1场</t>
  </si>
  <si>
    <t>签约项目投资总额</t>
  </si>
  <si>
    <t>≥4000亿</t>
  </si>
  <si>
    <t>举办子活动</t>
  </si>
  <si>
    <t>≥2场</t>
  </si>
  <si>
    <t>对经济合作工作的促进</t>
  </si>
  <si>
    <t>展示我省深化改革和经济发展新形象，推动我省加快形成全面开放格局。</t>
  </si>
  <si>
    <t>邀请企业</t>
  </si>
  <si>
    <t>≥300家</t>
  </si>
  <si>
    <t>实施时间</t>
  </si>
  <si>
    <t>按照省委省政府要求时间节点实施</t>
  </si>
  <si>
    <t>通过在重点国家或地区设立投资促进境外代表处，进一步强化我省与驻在地的经济合作，提升我省对外投资吸引力。</t>
  </si>
  <si>
    <t>延续设立境外投资促进代表处个数</t>
  </si>
  <si>
    <t>5个</t>
  </si>
  <si>
    <t>引进项目</t>
  </si>
  <si>
    <t>≥10个</t>
  </si>
  <si>
    <t>≥80%</t>
  </si>
  <si>
    <t>信息收集</t>
  </si>
  <si>
    <t>≥200条</t>
  </si>
  <si>
    <t>我省对外开放水平</t>
  </si>
  <si>
    <t>驻在国（地区）对我省投资软硬件环境了解情况</t>
  </si>
  <si>
    <t>完成调研报告</t>
  </si>
  <si>
    <t>≥10篇</t>
  </si>
  <si>
    <t>促成与我局开展有效对接的企业数量</t>
  </si>
  <si>
    <t>≥50个</t>
  </si>
  <si>
    <t>整合资源，提升我省展览展会水平，促进招商引资、博览会展、区域合作融合发展。</t>
  </si>
  <si>
    <t>举办省外展会</t>
  </si>
  <si>
    <t>≥6个</t>
  </si>
  <si>
    <t>我省会展业发展指数排名</t>
  </si>
  <si>
    <t>位列全国前10名</t>
  </si>
  <si>
    <t>组展企业</t>
  </si>
  <si>
    <t>≥50家次家次</t>
  </si>
  <si>
    <t>我省对外开放形象</t>
  </si>
  <si>
    <t>进一步提升</t>
  </si>
  <si>
    <t>办展面积</t>
  </si>
  <si>
    <t>≥1000平方米平方米</t>
  </si>
  <si>
    <t>举办投资大会暨项目签约仪式系列活动</t>
  </si>
  <si>
    <t>1场次</t>
  </si>
  <si>
    <t>配合展会活动举办推介会</t>
  </si>
  <si>
    <t>≥2场次场次</t>
  </si>
  <si>
    <t>≥1个</t>
  </si>
  <si>
    <t>投资大会暨项目签约仪式参会世界500强、跨国公司、外商投资企业</t>
  </si>
  <si>
    <t>≥40家家</t>
  </si>
  <si>
    <t>完成时限</t>
  </si>
  <si>
    <t>经费支出</t>
  </si>
  <si>
    <t>控制在预算内</t>
  </si>
  <si>
    <t>按照省委省政府要求，圆满、成功、安全完成西博会各项工作任务。</t>
  </si>
  <si>
    <t>举办推介会</t>
  </si>
  <si>
    <t>3场次</t>
  </si>
  <si>
    <t>签约项目金额</t>
  </si>
  <si>
    <t>≥5000亿元人民币</t>
  </si>
  <si>
    <t>--</t>
  </si>
  <si>
    <t>举办西博会开幕式</t>
  </si>
  <si>
    <t>我省与外部经济合作</t>
  </si>
  <si>
    <t>进一步加强</t>
  </si>
  <si>
    <t>制作证件</t>
  </si>
  <si>
    <t>≥20000个</t>
  </si>
  <si>
    <t>租赁保障车辆</t>
  </si>
  <si>
    <t>≥80辆</t>
  </si>
  <si>
    <t>邀请媒体</t>
  </si>
  <si>
    <t>≥7家</t>
  </si>
  <si>
    <t>参会境外嘉宾</t>
  </si>
  <si>
    <t>≥130人次</t>
  </si>
  <si>
    <t>文字翻译</t>
  </si>
  <si>
    <t>≥25万字</t>
  </si>
  <si>
    <t>参会世界500强企业、跨国公司、外资投资企业</t>
  </si>
  <si>
    <t>≥80家次</t>
  </si>
  <si>
    <t>按照省委省政府确定时间实施</t>
  </si>
  <si>
    <t xml:space="preserve">  信息化建设费用</t>
  </si>
  <si>
    <t>2021年省级单位预算项目绩效目标</t>
  </si>
  <si>
    <t>四川省经济合作局</t>
  </si>
  <si>
    <t>备注：此表无数据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</si>
</sst>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38" borderId="17" applyNumberFormat="0" applyAlignment="0" applyProtection="0"/>
    <xf numFmtId="0" fontId="51" fillId="41" borderId="14" applyNumberFormat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18" applyNumberFormat="0" applyFont="0" applyAlignment="0" applyProtection="0"/>
  </cellStyleXfs>
  <cellXfs count="179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28" fillId="0" borderId="2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187" fontId="6" fillId="0" borderId="20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42" xfId="0" applyNumberFormat="1" applyFont="1" applyFill="1" applyBorder="1" applyAlignment="1" applyProtection="1">
      <alignment vertical="center" wrapText="1"/>
      <protection/>
    </xf>
    <xf numFmtId="0" fontId="0" fillId="0" borderId="43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NumberFormat="1" applyFont="1" applyFill="1" applyBorder="1" applyAlignment="1" applyProtection="1">
      <alignment vertical="center" wrapText="1"/>
      <protection/>
    </xf>
    <xf numFmtId="0" fontId="0" fillId="0" borderId="45" xfId="0" applyNumberFormat="1" applyFont="1" applyFill="1" applyBorder="1" applyAlignment="1" applyProtection="1">
      <alignment vertical="center" wrapText="1"/>
      <protection/>
    </xf>
    <xf numFmtId="187" fontId="6" fillId="0" borderId="20" xfId="0" applyNumberFormat="1" applyFont="1" applyFill="1" applyBorder="1" applyAlignment="1">
      <alignment horizontal="right" vertical="center" wrapText="1"/>
    </xf>
    <xf numFmtId="0" fontId="6" fillId="0" borderId="4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Alignment="1">
      <alignment/>
    </xf>
    <xf numFmtId="1" fontId="0" fillId="0" borderId="35" xfId="0" applyNumberFormat="1" applyFont="1" applyFill="1" applyBorder="1" applyAlignment="1">
      <alignment/>
    </xf>
    <xf numFmtId="0" fontId="27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7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100" t="s">
        <v>2</v>
      </c>
      <c r="B2" s="100"/>
      <c r="C2" s="100"/>
      <c r="D2" s="100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101" t="s">
        <v>4</v>
      </c>
      <c r="B4" s="102"/>
      <c r="C4" s="101" t="s">
        <v>5</v>
      </c>
      <c r="D4" s="102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7331.93</v>
      </c>
      <c r="C6" s="8" t="s">
        <v>9</v>
      </c>
      <c r="D6" s="9">
        <v>6789.94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45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279.34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171.44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288.06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7331.93</v>
      </c>
      <c r="C37" s="19" t="s">
        <v>46</v>
      </c>
      <c r="D37" s="18">
        <f>SUM(D6:D35)</f>
        <v>7573.78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241.85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7573.780000000001</v>
      </c>
      <c r="C42" s="23" t="s">
        <v>53</v>
      </c>
      <c r="D42" s="25">
        <f>SUM(D37,D38,D40)</f>
        <v>7573.78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378</v>
      </c>
    </row>
    <row r="2" spans="1:8" ht="19.5" customHeight="1">
      <c r="A2" s="100" t="s">
        <v>379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3" t="s">
        <v>489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12" t="s">
        <v>56</v>
      </c>
      <c r="B4" s="113"/>
      <c r="C4" s="113"/>
      <c r="D4" s="113"/>
      <c r="E4" s="114"/>
      <c r="F4" s="158" t="s">
        <v>380</v>
      </c>
      <c r="G4" s="118"/>
      <c r="H4" s="118"/>
    </row>
    <row r="5" spans="1:8" ht="19.5" customHeight="1">
      <c r="A5" s="112" t="s">
        <v>67</v>
      </c>
      <c r="B5" s="113"/>
      <c r="C5" s="114"/>
      <c r="D5" s="159" t="s">
        <v>68</v>
      </c>
      <c r="E5" s="117" t="s">
        <v>112</v>
      </c>
      <c r="F5" s="109" t="s">
        <v>57</v>
      </c>
      <c r="G5" s="109" t="s">
        <v>108</v>
      </c>
      <c r="H5" s="118" t="s">
        <v>109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0"/>
      <c r="E6" s="111"/>
      <c r="F6" s="104"/>
      <c r="G6" s="104"/>
      <c r="H6" s="119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490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381</v>
      </c>
    </row>
    <row r="2" spans="1:8" ht="25.5" customHeight="1">
      <c r="A2" s="100" t="s">
        <v>382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7" t="s">
        <v>372</v>
      </c>
      <c r="B4" s="147" t="s">
        <v>373</v>
      </c>
      <c r="C4" s="118" t="s">
        <v>374</v>
      </c>
      <c r="D4" s="118"/>
      <c r="E4" s="118"/>
      <c r="F4" s="118"/>
      <c r="G4" s="118"/>
      <c r="H4" s="118"/>
    </row>
    <row r="5" spans="1:8" ht="19.5" customHeight="1">
      <c r="A5" s="147"/>
      <c r="B5" s="147"/>
      <c r="C5" s="142" t="s">
        <v>57</v>
      </c>
      <c r="D5" s="117" t="s">
        <v>233</v>
      </c>
      <c r="E5" s="92" t="s">
        <v>375</v>
      </c>
      <c r="F5" s="93"/>
      <c r="G5" s="93"/>
      <c r="H5" s="145" t="s">
        <v>238</v>
      </c>
    </row>
    <row r="6" spans="1:8" ht="33.75" customHeight="1">
      <c r="A6" s="111"/>
      <c r="B6" s="111"/>
      <c r="C6" s="157"/>
      <c r="D6" s="104"/>
      <c r="E6" s="75" t="s">
        <v>72</v>
      </c>
      <c r="F6" s="89" t="s">
        <v>376</v>
      </c>
      <c r="G6" s="77" t="s">
        <v>377</v>
      </c>
      <c r="H6" s="146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  <row r="17" ht="11.25">
      <c r="A17" t="s">
        <v>490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383</v>
      </c>
    </row>
    <row r="2" spans="1:8" ht="19.5" customHeight="1">
      <c r="A2" s="100" t="s">
        <v>384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12" t="s">
        <v>56</v>
      </c>
      <c r="B4" s="113"/>
      <c r="C4" s="113"/>
      <c r="D4" s="113"/>
      <c r="E4" s="114"/>
      <c r="F4" s="158" t="s">
        <v>385</v>
      </c>
      <c r="G4" s="118"/>
      <c r="H4" s="118"/>
    </row>
    <row r="5" spans="1:8" ht="19.5" customHeight="1">
      <c r="A5" s="112" t="s">
        <v>67</v>
      </c>
      <c r="B5" s="113"/>
      <c r="C5" s="114"/>
      <c r="D5" s="159" t="s">
        <v>68</v>
      </c>
      <c r="E5" s="117" t="s">
        <v>112</v>
      </c>
      <c r="F5" s="109" t="s">
        <v>57</v>
      </c>
      <c r="G5" s="109" t="s">
        <v>108</v>
      </c>
      <c r="H5" s="118" t="s">
        <v>109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0"/>
      <c r="E6" s="111"/>
      <c r="F6" s="104"/>
      <c r="G6" s="104"/>
      <c r="H6" s="119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490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3">
      <selection activeCell="C7" sqref="C7:C13"/>
    </sheetView>
  </sheetViews>
  <sheetFormatPr defaultColWidth="9.33203125" defaultRowHeight="11.25"/>
  <cols>
    <col min="1" max="1" width="2.33203125" style="0" customWidth="1"/>
    <col min="2" max="2" width="13.83203125" style="0" customWidth="1"/>
    <col min="3" max="3" width="12.5" style="0" customWidth="1"/>
    <col min="4" max="4" width="12.83203125" style="0" bestFit="1" customWidth="1"/>
    <col min="6" max="6" width="25.83203125" style="0" customWidth="1"/>
    <col min="7" max="7" width="26.16015625" style="0" customWidth="1"/>
    <col min="8" max="9" width="16.83203125" style="0" customWidth="1"/>
    <col min="10" max="10" width="29.5" style="0" customWidth="1"/>
    <col min="11" max="11" width="16.5" style="0" customWidth="1"/>
  </cols>
  <sheetData>
    <row r="1" spans="1:12" ht="20.25">
      <c r="A1" s="175" t="s">
        <v>488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1.25">
      <c r="A2" s="176" t="s">
        <v>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2">
      <c r="A3" s="177" t="s">
        <v>386</v>
      </c>
      <c r="B3" s="177"/>
      <c r="C3" s="177" t="s">
        <v>387</v>
      </c>
      <c r="D3" s="177"/>
      <c r="E3" s="177"/>
      <c r="F3" s="177" t="s">
        <v>388</v>
      </c>
      <c r="G3" s="177" t="s">
        <v>389</v>
      </c>
      <c r="H3" s="177"/>
      <c r="I3" s="177"/>
      <c r="J3" s="177"/>
      <c r="K3" s="177"/>
      <c r="L3" s="177"/>
    </row>
    <row r="4" spans="1:12" ht="12">
      <c r="A4" s="177"/>
      <c r="B4" s="177"/>
      <c r="C4" s="177"/>
      <c r="D4" s="177"/>
      <c r="E4" s="177"/>
      <c r="F4" s="177"/>
      <c r="G4" s="177" t="s">
        <v>390</v>
      </c>
      <c r="H4" s="177"/>
      <c r="I4" s="177" t="s">
        <v>391</v>
      </c>
      <c r="J4" s="177"/>
      <c r="K4" s="177" t="s">
        <v>392</v>
      </c>
      <c r="L4" s="177"/>
    </row>
    <row r="5" spans="1:12" ht="24">
      <c r="A5" s="178"/>
      <c r="B5" s="178"/>
      <c r="C5" s="94" t="s">
        <v>393</v>
      </c>
      <c r="D5" s="94" t="s">
        <v>394</v>
      </c>
      <c r="E5" s="94" t="s">
        <v>395</v>
      </c>
      <c r="F5" s="177"/>
      <c r="G5" s="94" t="s">
        <v>396</v>
      </c>
      <c r="H5" s="94" t="s">
        <v>397</v>
      </c>
      <c r="I5" s="94" t="s">
        <v>396</v>
      </c>
      <c r="J5" s="94" t="s">
        <v>397</v>
      </c>
      <c r="K5" s="94" t="s">
        <v>396</v>
      </c>
      <c r="L5" s="94" t="s">
        <v>397</v>
      </c>
    </row>
    <row r="6" spans="1:12" ht="48" customHeight="1">
      <c r="A6" s="95" t="s">
        <v>36</v>
      </c>
      <c r="B6" s="96" t="s">
        <v>398</v>
      </c>
      <c r="C6" s="97">
        <v>4311</v>
      </c>
      <c r="D6" s="97">
        <v>4311</v>
      </c>
      <c r="E6" s="97">
        <v>0</v>
      </c>
      <c r="F6" s="98" t="s">
        <v>36</v>
      </c>
      <c r="G6" s="98" t="s">
        <v>36</v>
      </c>
      <c r="H6" s="98" t="s">
        <v>36</v>
      </c>
      <c r="I6" s="98" t="s">
        <v>36</v>
      </c>
      <c r="J6" s="98" t="s">
        <v>36</v>
      </c>
      <c r="K6" s="98" t="s">
        <v>36</v>
      </c>
      <c r="L6" s="98" t="s">
        <v>36</v>
      </c>
    </row>
    <row r="7" spans="1:12" ht="24" customHeight="1">
      <c r="A7" s="172" t="s">
        <v>36</v>
      </c>
      <c r="B7" s="172" t="s">
        <v>364</v>
      </c>
      <c r="C7" s="171">
        <v>441</v>
      </c>
      <c r="D7" s="171">
        <v>441</v>
      </c>
      <c r="E7" s="171">
        <v>0</v>
      </c>
      <c r="F7" s="161" t="s">
        <v>399</v>
      </c>
      <c r="G7" s="98" t="s">
        <v>400</v>
      </c>
      <c r="H7" s="99" t="s">
        <v>401</v>
      </c>
      <c r="I7" s="161" t="s">
        <v>402</v>
      </c>
      <c r="J7" s="164" t="s">
        <v>403</v>
      </c>
      <c r="K7" s="161" t="s">
        <v>404</v>
      </c>
      <c r="L7" s="164" t="s">
        <v>405</v>
      </c>
    </row>
    <row r="8" spans="1:12" ht="12">
      <c r="A8" s="173"/>
      <c r="B8" s="173"/>
      <c r="C8" s="162"/>
      <c r="D8" s="162"/>
      <c r="E8" s="162"/>
      <c r="F8" s="162"/>
      <c r="G8" s="98" t="s">
        <v>406</v>
      </c>
      <c r="H8" s="99" t="s">
        <v>407</v>
      </c>
      <c r="I8" s="162"/>
      <c r="J8" s="162"/>
      <c r="K8" s="162"/>
      <c r="L8" s="162"/>
    </row>
    <row r="9" spans="1:12" ht="24">
      <c r="A9" s="173"/>
      <c r="B9" s="173"/>
      <c r="C9" s="162"/>
      <c r="D9" s="162"/>
      <c r="E9" s="162"/>
      <c r="F9" s="162"/>
      <c r="G9" s="98" t="s">
        <v>408</v>
      </c>
      <c r="H9" s="99" t="s">
        <v>409</v>
      </c>
      <c r="I9" s="162"/>
      <c r="J9" s="162"/>
      <c r="K9" s="162"/>
      <c r="L9" s="162"/>
    </row>
    <row r="10" spans="1:12" ht="12">
      <c r="A10" s="173"/>
      <c r="B10" s="173"/>
      <c r="C10" s="162"/>
      <c r="D10" s="162"/>
      <c r="E10" s="162"/>
      <c r="F10" s="162"/>
      <c r="G10" s="98" t="s">
        <v>410</v>
      </c>
      <c r="H10" s="99" t="s">
        <v>411</v>
      </c>
      <c r="I10" s="162"/>
      <c r="J10" s="162"/>
      <c r="K10" s="162"/>
      <c r="L10" s="162"/>
    </row>
    <row r="11" spans="1:12" ht="24">
      <c r="A11" s="173"/>
      <c r="B11" s="173"/>
      <c r="C11" s="162"/>
      <c r="D11" s="162"/>
      <c r="E11" s="162"/>
      <c r="F11" s="162"/>
      <c r="G11" s="98" t="s">
        <v>412</v>
      </c>
      <c r="H11" s="99" t="s">
        <v>413</v>
      </c>
      <c r="I11" s="162"/>
      <c r="J11" s="162"/>
      <c r="K11" s="162"/>
      <c r="L11" s="162"/>
    </row>
    <row r="12" spans="1:12" ht="24">
      <c r="A12" s="173"/>
      <c r="B12" s="173"/>
      <c r="C12" s="162"/>
      <c r="D12" s="162"/>
      <c r="E12" s="162"/>
      <c r="F12" s="162"/>
      <c r="G12" s="98" t="s">
        <v>414</v>
      </c>
      <c r="H12" s="99" t="s">
        <v>413</v>
      </c>
      <c r="I12" s="162"/>
      <c r="J12" s="162"/>
      <c r="K12" s="162"/>
      <c r="L12" s="162"/>
    </row>
    <row r="13" spans="1:12" ht="12">
      <c r="A13" s="174"/>
      <c r="B13" s="174"/>
      <c r="C13" s="163"/>
      <c r="D13" s="163"/>
      <c r="E13" s="163"/>
      <c r="F13" s="163"/>
      <c r="G13" s="98" t="s">
        <v>415</v>
      </c>
      <c r="H13" s="99" t="s">
        <v>416</v>
      </c>
      <c r="I13" s="163"/>
      <c r="J13" s="163"/>
      <c r="K13" s="163"/>
      <c r="L13" s="163"/>
    </row>
    <row r="14" spans="1:12" ht="24">
      <c r="A14" s="165" t="s">
        <v>36</v>
      </c>
      <c r="B14" s="168" t="s">
        <v>365</v>
      </c>
      <c r="C14" s="171">
        <v>360</v>
      </c>
      <c r="D14" s="171">
        <v>360</v>
      </c>
      <c r="E14" s="171">
        <v>0</v>
      </c>
      <c r="F14" s="161" t="s">
        <v>417</v>
      </c>
      <c r="G14" s="98" t="s">
        <v>418</v>
      </c>
      <c r="H14" s="99" t="s">
        <v>419</v>
      </c>
      <c r="I14" s="98" t="s">
        <v>420</v>
      </c>
      <c r="J14" s="99" t="s">
        <v>421</v>
      </c>
      <c r="K14" s="161" t="s">
        <v>404</v>
      </c>
      <c r="L14" s="164" t="s">
        <v>405</v>
      </c>
    </row>
    <row r="15" spans="1:12" ht="12">
      <c r="A15" s="166"/>
      <c r="B15" s="169"/>
      <c r="C15" s="162"/>
      <c r="D15" s="162"/>
      <c r="E15" s="162"/>
      <c r="F15" s="162"/>
      <c r="G15" s="98" t="s">
        <v>422</v>
      </c>
      <c r="H15" s="99" t="s">
        <v>423</v>
      </c>
      <c r="I15" s="161" t="s">
        <v>424</v>
      </c>
      <c r="J15" s="164" t="s">
        <v>425</v>
      </c>
      <c r="K15" s="162"/>
      <c r="L15" s="162"/>
    </row>
    <row r="16" spans="1:12" ht="12">
      <c r="A16" s="166"/>
      <c r="B16" s="169"/>
      <c r="C16" s="162"/>
      <c r="D16" s="162"/>
      <c r="E16" s="162"/>
      <c r="F16" s="162"/>
      <c r="G16" s="98" t="s">
        <v>426</v>
      </c>
      <c r="H16" s="99" t="s">
        <v>427</v>
      </c>
      <c r="I16" s="162"/>
      <c r="J16" s="162"/>
      <c r="K16" s="162"/>
      <c r="L16" s="162"/>
    </row>
    <row r="17" spans="1:12" ht="36">
      <c r="A17" s="167"/>
      <c r="B17" s="170"/>
      <c r="C17" s="163"/>
      <c r="D17" s="163"/>
      <c r="E17" s="163"/>
      <c r="F17" s="163"/>
      <c r="G17" s="98" t="s">
        <v>428</v>
      </c>
      <c r="H17" s="99" t="s">
        <v>429</v>
      </c>
      <c r="I17" s="163"/>
      <c r="J17" s="163"/>
      <c r="K17" s="163"/>
      <c r="L17" s="163"/>
    </row>
    <row r="18" spans="1:12" ht="24">
      <c r="A18" s="165" t="s">
        <v>36</v>
      </c>
      <c r="B18" s="168" t="s">
        <v>366</v>
      </c>
      <c r="C18" s="171">
        <v>360</v>
      </c>
      <c r="D18" s="171">
        <v>360</v>
      </c>
      <c r="E18" s="171">
        <v>0</v>
      </c>
      <c r="F18" s="161" t="s">
        <v>430</v>
      </c>
      <c r="G18" s="98" t="s">
        <v>431</v>
      </c>
      <c r="H18" s="99" t="s">
        <v>432</v>
      </c>
      <c r="I18" s="98" t="s">
        <v>433</v>
      </c>
      <c r="J18" s="99" t="s">
        <v>434</v>
      </c>
      <c r="K18" s="161" t="s">
        <v>404</v>
      </c>
      <c r="L18" s="164" t="s">
        <v>435</v>
      </c>
    </row>
    <row r="19" spans="1:12" ht="12">
      <c r="A19" s="166"/>
      <c r="B19" s="169"/>
      <c r="C19" s="162"/>
      <c r="D19" s="162"/>
      <c r="E19" s="162"/>
      <c r="F19" s="162"/>
      <c r="G19" s="98" t="s">
        <v>436</v>
      </c>
      <c r="H19" s="99" t="s">
        <v>437</v>
      </c>
      <c r="I19" s="161" t="s">
        <v>438</v>
      </c>
      <c r="J19" s="164" t="s">
        <v>439</v>
      </c>
      <c r="K19" s="162"/>
      <c r="L19" s="162"/>
    </row>
    <row r="20" spans="1:12" ht="12">
      <c r="A20" s="166"/>
      <c r="B20" s="169"/>
      <c r="C20" s="162"/>
      <c r="D20" s="162"/>
      <c r="E20" s="162"/>
      <c r="F20" s="162"/>
      <c r="G20" s="98" t="s">
        <v>440</v>
      </c>
      <c r="H20" s="99" t="s">
        <v>441</v>
      </c>
      <c r="I20" s="162"/>
      <c r="J20" s="162"/>
      <c r="K20" s="162"/>
      <c r="L20" s="162"/>
    </row>
    <row r="21" spans="1:12" ht="24">
      <c r="A21" s="167"/>
      <c r="B21" s="170"/>
      <c r="C21" s="163"/>
      <c r="D21" s="163"/>
      <c r="E21" s="163"/>
      <c r="F21" s="163"/>
      <c r="G21" s="98" t="s">
        <v>442</v>
      </c>
      <c r="H21" s="99" t="s">
        <v>443</v>
      </c>
      <c r="I21" s="163"/>
      <c r="J21" s="163"/>
      <c r="K21" s="163"/>
      <c r="L21" s="163"/>
    </row>
    <row r="22" spans="1:12" ht="24">
      <c r="A22" s="165" t="s">
        <v>36</v>
      </c>
      <c r="B22" s="168" t="s">
        <v>367</v>
      </c>
      <c r="C22" s="171">
        <v>935</v>
      </c>
      <c r="D22" s="171">
        <v>935</v>
      </c>
      <c r="E22" s="171">
        <v>0</v>
      </c>
      <c r="F22" s="161" t="s">
        <v>444</v>
      </c>
      <c r="G22" s="98" t="s">
        <v>445</v>
      </c>
      <c r="H22" s="99" t="s">
        <v>446</v>
      </c>
      <c r="I22" s="98" t="s">
        <v>447</v>
      </c>
      <c r="J22" s="99" t="s">
        <v>448</v>
      </c>
      <c r="K22" s="161" t="s">
        <v>404</v>
      </c>
      <c r="L22" s="164" t="s">
        <v>405</v>
      </c>
    </row>
    <row r="23" spans="1:12" ht="12">
      <c r="A23" s="166"/>
      <c r="B23" s="169"/>
      <c r="C23" s="162"/>
      <c r="D23" s="162"/>
      <c r="E23" s="162"/>
      <c r="F23" s="162"/>
      <c r="G23" s="98" t="s">
        <v>449</v>
      </c>
      <c r="H23" s="99" t="s">
        <v>450</v>
      </c>
      <c r="I23" s="161" t="s">
        <v>451</v>
      </c>
      <c r="J23" s="164" t="s">
        <v>452</v>
      </c>
      <c r="K23" s="162"/>
      <c r="L23" s="162"/>
    </row>
    <row r="24" spans="1:12" ht="24">
      <c r="A24" s="166"/>
      <c r="B24" s="169"/>
      <c r="C24" s="162"/>
      <c r="D24" s="162"/>
      <c r="E24" s="162"/>
      <c r="F24" s="162"/>
      <c r="G24" s="98" t="s">
        <v>453</v>
      </c>
      <c r="H24" s="99" t="s">
        <v>454</v>
      </c>
      <c r="I24" s="162"/>
      <c r="J24" s="162"/>
      <c r="K24" s="162"/>
      <c r="L24" s="162"/>
    </row>
    <row r="25" spans="1:12" ht="24">
      <c r="A25" s="166"/>
      <c r="B25" s="169"/>
      <c r="C25" s="162"/>
      <c r="D25" s="162"/>
      <c r="E25" s="162"/>
      <c r="F25" s="162"/>
      <c r="G25" s="98" t="s">
        <v>455</v>
      </c>
      <c r="H25" s="99" t="s">
        <v>456</v>
      </c>
      <c r="I25" s="162"/>
      <c r="J25" s="162"/>
      <c r="K25" s="162"/>
      <c r="L25" s="162"/>
    </row>
    <row r="26" spans="1:12" ht="12">
      <c r="A26" s="166"/>
      <c r="B26" s="169"/>
      <c r="C26" s="162"/>
      <c r="D26" s="162"/>
      <c r="E26" s="162"/>
      <c r="F26" s="162"/>
      <c r="G26" s="98" t="s">
        <v>457</v>
      </c>
      <c r="H26" s="99" t="s">
        <v>458</v>
      </c>
      <c r="I26" s="162"/>
      <c r="J26" s="162"/>
      <c r="K26" s="162"/>
      <c r="L26" s="162"/>
    </row>
    <row r="27" spans="1:12" ht="12">
      <c r="A27" s="166"/>
      <c r="B27" s="169"/>
      <c r="C27" s="162"/>
      <c r="D27" s="162"/>
      <c r="E27" s="162"/>
      <c r="F27" s="162"/>
      <c r="G27" s="98" t="s">
        <v>440</v>
      </c>
      <c r="H27" s="99" t="s">
        <v>459</v>
      </c>
      <c r="I27" s="162"/>
      <c r="J27" s="162"/>
      <c r="K27" s="162"/>
      <c r="L27" s="162"/>
    </row>
    <row r="28" spans="1:12" ht="36">
      <c r="A28" s="166"/>
      <c r="B28" s="169"/>
      <c r="C28" s="162"/>
      <c r="D28" s="162"/>
      <c r="E28" s="162"/>
      <c r="F28" s="162"/>
      <c r="G28" s="98" t="s">
        <v>460</v>
      </c>
      <c r="H28" s="99" t="s">
        <v>461</v>
      </c>
      <c r="I28" s="162"/>
      <c r="J28" s="162"/>
      <c r="K28" s="162"/>
      <c r="L28" s="162"/>
    </row>
    <row r="29" spans="1:12" ht="12">
      <c r="A29" s="166"/>
      <c r="B29" s="169"/>
      <c r="C29" s="162"/>
      <c r="D29" s="162"/>
      <c r="E29" s="162"/>
      <c r="F29" s="162"/>
      <c r="G29" s="98" t="s">
        <v>462</v>
      </c>
      <c r="H29" s="99" t="s">
        <v>416</v>
      </c>
      <c r="I29" s="162"/>
      <c r="J29" s="162"/>
      <c r="K29" s="162"/>
      <c r="L29" s="162"/>
    </row>
    <row r="30" spans="1:12" ht="12">
      <c r="A30" s="167"/>
      <c r="B30" s="170"/>
      <c r="C30" s="163"/>
      <c r="D30" s="163"/>
      <c r="E30" s="163"/>
      <c r="F30" s="163"/>
      <c r="G30" s="98" t="s">
        <v>463</v>
      </c>
      <c r="H30" s="99" t="s">
        <v>464</v>
      </c>
      <c r="I30" s="163"/>
      <c r="J30" s="163"/>
      <c r="K30" s="163"/>
      <c r="L30" s="163"/>
    </row>
    <row r="31" spans="1:12" ht="12">
      <c r="A31" s="165" t="s">
        <v>36</v>
      </c>
      <c r="B31" s="168" t="s">
        <v>368</v>
      </c>
      <c r="C31" s="171">
        <v>2000</v>
      </c>
      <c r="D31" s="171">
        <v>2000</v>
      </c>
      <c r="E31" s="171">
        <v>0</v>
      </c>
      <c r="F31" s="161" t="s">
        <v>465</v>
      </c>
      <c r="G31" s="98" t="s">
        <v>466</v>
      </c>
      <c r="H31" s="99" t="s">
        <v>467</v>
      </c>
      <c r="I31" s="98" t="s">
        <v>468</v>
      </c>
      <c r="J31" s="99" t="s">
        <v>469</v>
      </c>
      <c r="K31" s="161" t="s">
        <v>36</v>
      </c>
      <c r="L31" s="164" t="s">
        <v>470</v>
      </c>
    </row>
    <row r="32" spans="1:12" ht="12">
      <c r="A32" s="166"/>
      <c r="B32" s="169"/>
      <c r="C32" s="162"/>
      <c r="D32" s="162"/>
      <c r="E32" s="162"/>
      <c r="F32" s="162"/>
      <c r="G32" s="98" t="s">
        <v>471</v>
      </c>
      <c r="H32" s="99" t="s">
        <v>456</v>
      </c>
      <c r="I32" s="161" t="s">
        <v>472</v>
      </c>
      <c r="J32" s="164" t="s">
        <v>473</v>
      </c>
      <c r="K32" s="162"/>
      <c r="L32" s="162"/>
    </row>
    <row r="33" spans="1:12" ht="12">
      <c r="A33" s="166"/>
      <c r="B33" s="169"/>
      <c r="C33" s="162"/>
      <c r="D33" s="162"/>
      <c r="E33" s="162"/>
      <c r="F33" s="162"/>
      <c r="G33" s="98" t="s">
        <v>474</v>
      </c>
      <c r="H33" s="99" t="s">
        <v>475</v>
      </c>
      <c r="I33" s="162"/>
      <c r="J33" s="162"/>
      <c r="K33" s="162"/>
      <c r="L33" s="162"/>
    </row>
    <row r="34" spans="1:12" ht="12">
      <c r="A34" s="166"/>
      <c r="B34" s="169"/>
      <c r="C34" s="162"/>
      <c r="D34" s="162"/>
      <c r="E34" s="162"/>
      <c r="F34" s="162"/>
      <c r="G34" s="98" t="s">
        <v>476</v>
      </c>
      <c r="H34" s="99" t="s">
        <v>477</v>
      </c>
      <c r="I34" s="162"/>
      <c r="J34" s="162"/>
      <c r="K34" s="162"/>
      <c r="L34" s="162"/>
    </row>
    <row r="35" spans="1:12" ht="12">
      <c r="A35" s="166"/>
      <c r="B35" s="169"/>
      <c r="C35" s="162"/>
      <c r="D35" s="162"/>
      <c r="E35" s="162"/>
      <c r="F35" s="162"/>
      <c r="G35" s="98" t="s">
        <v>478</v>
      </c>
      <c r="H35" s="99" t="s">
        <v>479</v>
      </c>
      <c r="I35" s="162"/>
      <c r="J35" s="162"/>
      <c r="K35" s="162"/>
      <c r="L35" s="162"/>
    </row>
    <row r="36" spans="1:12" ht="12">
      <c r="A36" s="166"/>
      <c r="B36" s="169"/>
      <c r="C36" s="162"/>
      <c r="D36" s="162"/>
      <c r="E36" s="162"/>
      <c r="F36" s="162"/>
      <c r="G36" s="98" t="s">
        <v>480</v>
      </c>
      <c r="H36" s="99" t="s">
        <v>481</v>
      </c>
      <c r="I36" s="162"/>
      <c r="J36" s="162"/>
      <c r="K36" s="162"/>
      <c r="L36" s="162"/>
    </row>
    <row r="37" spans="1:12" ht="12">
      <c r="A37" s="166"/>
      <c r="B37" s="169"/>
      <c r="C37" s="162"/>
      <c r="D37" s="162"/>
      <c r="E37" s="162"/>
      <c r="F37" s="162"/>
      <c r="G37" s="98" t="s">
        <v>482</v>
      </c>
      <c r="H37" s="99" t="s">
        <v>483</v>
      </c>
      <c r="I37" s="162"/>
      <c r="J37" s="162"/>
      <c r="K37" s="162"/>
      <c r="L37" s="162"/>
    </row>
    <row r="38" spans="1:12" ht="24">
      <c r="A38" s="166"/>
      <c r="B38" s="169"/>
      <c r="C38" s="162"/>
      <c r="D38" s="162"/>
      <c r="E38" s="162"/>
      <c r="F38" s="162"/>
      <c r="G38" s="98" t="s">
        <v>484</v>
      </c>
      <c r="H38" s="99" t="s">
        <v>485</v>
      </c>
      <c r="I38" s="162"/>
      <c r="J38" s="162"/>
      <c r="K38" s="162"/>
      <c r="L38" s="162"/>
    </row>
    <row r="39" spans="1:12" ht="24">
      <c r="A39" s="166"/>
      <c r="B39" s="169"/>
      <c r="C39" s="162"/>
      <c r="D39" s="162"/>
      <c r="E39" s="162"/>
      <c r="F39" s="162"/>
      <c r="G39" s="98" t="s">
        <v>462</v>
      </c>
      <c r="H39" s="99" t="s">
        <v>486</v>
      </c>
      <c r="I39" s="162"/>
      <c r="J39" s="162"/>
      <c r="K39" s="162"/>
      <c r="L39" s="162"/>
    </row>
    <row r="40" spans="1:12" ht="12">
      <c r="A40" s="167"/>
      <c r="B40" s="170"/>
      <c r="C40" s="163"/>
      <c r="D40" s="163"/>
      <c r="E40" s="163"/>
      <c r="F40" s="163"/>
      <c r="G40" s="98" t="s">
        <v>463</v>
      </c>
      <c r="H40" s="99" t="s">
        <v>464</v>
      </c>
      <c r="I40" s="163"/>
      <c r="J40" s="163"/>
      <c r="K40" s="163"/>
      <c r="L40" s="163"/>
    </row>
  </sheetData>
  <sheetProtection/>
  <mergeCells count="59">
    <mergeCell ref="A1:L1"/>
    <mergeCell ref="A2:L2"/>
    <mergeCell ref="A3:B5"/>
    <mergeCell ref="C3:E4"/>
    <mergeCell ref="F3:F5"/>
    <mergeCell ref="G3:L3"/>
    <mergeCell ref="G4:H4"/>
    <mergeCell ref="I4:J4"/>
    <mergeCell ref="K4:L4"/>
    <mergeCell ref="A7:A13"/>
    <mergeCell ref="B7:B13"/>
    <mergeCell ref="C7:C13"/>
    <mergeCell ref="D7:D13"/>
    <mergeCell ref="E7:E13"/>
    <mergeCell ref="F7:F13"/>
    <mergeCell ref="I7:I13"/>
    <mergeCell ref="J7:J13"/>
    <mergeCell ref="K7:K13"/>
    <mergeCell ref="L7:L13"/>
    <mergeCell ref="A14:A17"/>
    <mergeCell ref="B14:B17"/>
    <mergeCell ref="C14:C17"/>
    <mergeCell ref="D14:D17"/>
    <mergeCell ref="E14:E17"/>
    <mergeCell ref="F14:F17"/>
    <mergeCell ref="K14:K17"/>
    <mergeCell ref="L14:L17"/>
    <mergeCell ref="I15:I17"/>
    <mergeCell ref="J15:J17"/>
    <mergeCell ref="A18:A21"/>
    <mergeCell ref="B18:B21"/>
    <mergeCell ref="C18:C21"/>
    <mergeCell ref="D18:D21"/>
    <mergeCell ref="E18:E21"/>
    <mergeCell ref="F18:F21"/>
    <mergeCell ref="K18:K21"/>
    <mergeCell ref="L18:L21"/>
    <mergeCell ref="I19:I21"/>
    <mergeCell ref="J19:J21"/>
    <mergeCell ref="A22:A30"/>
    <mergeCell ref="B22:B30"/>
    <mergeCell ref="C22:C30"/>
    <mergeCell ref="D22:D30"/>
    <mergeCell ref="E22:E30"/>
    <mergeCell ref="F22:F30"/>
    <mergeCell ref="A31:A40"/>
    <mergeCell ref="B31:B40"/>
    <mergeCell ref="C31:C40"/>
    <mergeCell ref="D31:D40"/>
    <mergeCell ref="E31:E40"/>
    <mergeCell ref="F31:F40"/>
    <mergeCell ref="K31:K40"/>
    <mergeCell ref="L31:L40"/>
    <mergeCell ref="I32:I40"/>
    <mergeCell ref="J32:J40"/>
    <mergeCell ref="K22:K30"/>
    <mergeCell ref="L22:L30"/>
    <mergeCell ref="I23:I30"/>
    <mergeCell ref="J23:J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12" t="s">
        <v>56</v>
      </c>
      <c r="B4" s="113"/>
      <c r="C4" s="113"/>
      <c r="D4" s="113"/>
      <c r="E4" s="114"/>
      <c r="F4" s="108" t="s">
        <v>57</v>
      </c>
      <c r="G4" s="118" t="s">
        <v>58</v>
      </c>
      <c r="H4" s="109" t="s">
        <v>59</v>
      </c>
      <c r="I4" s="109" t="s">
        <v>60</v>
      </c>
      <c r="J4" s="109" t="s">
        <v>61</v>
      </c>
      <c r="K4" s="109" t="s">
        <v>62</v>
      </c>
      <c r="L4" s="109"/>
      <c r="M4" s="120" t="s">
        <v>63</v>
      </c>
      <c r="N4" s="105" t="s">
        <v>64</v>
      </c>
      <c r="O4" s="106"/>
      <c r="P4" s="106"/>
      <c r="Q4" s="106"/>
      <c r="R4" s="107"/>
      <c r="S4" s="108" t="s">
        <v>65</v>
      </c>
      <c r="T4" s="109" t="s">
        <v>66</v>
      </c>
    </row>
    <row r="5" spans="1:20" ht="19.5" customHeight="1">
      <c r="A5" s="112" t="s">
        <v>67</v>
      </c>
      <c r="B5" s="113"/>
      <c r="C5" s="114"/>
      <c r="D5" s="110" t="s">
        <v>68</v>
      </c>
      <c r="E5" s="117" t="s">
        <v>69</v>
      </c>
      <c r="F5" s="109"/>
      <c r="G5" s="118"/>
      <c r="H5" s="109"/>
      <c r="I5" s="109"/>
      <c r="J5" s="109"/>
      <c r="K5" s="115" t="s">
        <v>70</v>
      </c>
      <c r="L5" s="109" t="s">
        <v>71</v>
      </c>
      <c r="M5" s="121"/>
      <c r="N5" s="103" t="s">
        <v>72</v>
      </c>
      <c r="O5" s="103" t="s">
        <v>73</v>
      </c>
      <c r="P5" s="103" t="s">
        <v>74</v>
      </c>
      <c r="Q5" s="103" t="s">
        <v>75</v>
      </c>
      <c r="R5" s="103" t="s">
        <v>76</v>
      </c>
      <c r="S5" s="109"/>
      <c r="T5" s="109"/>
    </row>
    <row r="6" spans="1:20" ht="30.75" customHeight="1">
      <c r="A6" s="39" t="s">
        <v>77</v>
      </c>
      <c r="B6" s="40" t="s">
        <v>78</v>
      </c>
      <c r="C6" s="41" t="s">
        <v>79</v>
      </c>
      <c r="D6" s="111"/>
      <c r="E6" s="111"/>
      <c r="F6" s="104"/>
      <c r="G6" s="119"/>
      <c r="H6" s="104"/>
      <c r="I6" s="104"/>
      <c r="J6" s="104"/>
      <c r="K6" s="116"/>
      <c r="L6" s="104"/>
      <c r="M6" s="122"/>
      <c r="N6" s="104"/>
      <c r="O6" s="104"/>
      <c r="P6" s="104"/>
      <c r="Q6" s="104"/>
      <c r="R6" s="104"/>
      <c r="S6" s="104"/>
      <c r="T6" s="104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7573.78</v>
      </c>
      <c r="G7" s="45">
        <v>241.85</v>
      </c>
      <c r="H7" s="45">
        <v>7331.93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f aca="true" t="shared" si="0" ref="N7:N19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1982.77</v>
      </c>
      <c r="G8" s="45">
        <v>73.86</v>
      </c>
      <c r="H8" s="45">
        <v>1908.91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80</v>
      </c>
      <c r="B9" s="44" t="s">
        <v>81</v>
      </c>
      <c r="C9" s="44" t="s">
        <v>85</v>
      </c>
      <c r="D9" s="44" t="s">
        <v>83</v>
      </c>
      <c r="E9" s="44" t="s">
        <v>86</v>
      </c>
      <c r="F9" s="45">
        <v>561.87</v>
      </c>
      <c r="G9" s="45">
        <v>167.99</v>
      </c>
      <c r="H9" s="45">
        <v>393.88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80</v>
      </c>
      <c r="B10" s="44" t="s">
        <v>81</v>
      </c>
      <c r="C10" s="44" t="s">
        <v>87</v>
      </c>
      <c r="D10" s="44" t="s">
        <v>83</v>
      </c>
      <c r="E10" s="44" t="s">
        <v>88</v>
      </c>
      <c r="F10" s="45">
        <v>1251</v>
      </c>
      <c r="G10" s="45">
        <v>0</v>
      </c>
      <c r="H10" s="45">
        <v>1251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80</v>
      </c>
      <c r="B11" s="44" t="s">
        <v>81</v>
      </c>
      <c r="C11" s="44" t="s">
        <v>89</v>
      </c>
      <c r="D11" s="44" t="s">
        <v>83</v>
      </c>
      <c r="E11" s="44" t="s">
        <v>90</v>
      </c>
      <c r="F11" s="45">
        <v>2935</v>
      </c>
      <c r="G11" s="45">
        <v>0</v>
      </c>
      <c r="H11" s="45">
        <v>2935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80</v>
      </c>
      <c r="B12" s="44" t="s">
        <v>89</v>
      </c>
      <c r="C12" s="44" t="s">
        <v>89</v>
      </c>
      <c r="D12" s="44" t="s">
        <v>83</v>
      </c>
      <c r="E12" s="44" t="s">
        <v>91</v>
      </c>
      <c r="F12" s="45">
        <v>59.3</v>
      </c>
      <c r="G12" s="45">
        <v>0</v>
      </c>
      <c r="H12" s="45">
        <v>59.3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92</v>
      </c>
      <c r="B13" s="44" t="s">
        <v>87</v>
      </c>
      <c r="C13" s="44" t="s">
        <v>93</v>
      </c>
      <c r="D13" s="44" t="s">
        <v>83</v>
      </c>
      <c r="E13" s="44" t="s">
        <v>94</v>
      </c>
      <c r="F13" s="45">
        <v>45</v>
      </c>
      <c r="G13" s="45">
        <v>0</v>
      </c>
      <c r="H13" s="45">
        <v>45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95</v>
      </c>
      <c r="B14" s="44" t="s">
        <v>96</v>
      </c>
      <c r="C14" s="44" t="s">
        <v>82</v>
      </c>
      <c r="D14" s="44" t="s">
        <v>83</v>
      </c>
      <c r="E14" s="44" t="s">
        <v>97</v>
      </c>
      <c r="F14" s="45">
        <v>112.07</v>
      </c>
      <c r="G14" s="45">
        <v>0</v>
      </c>
      <c r="H14" s="45">
        <v>112.07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95</v>
      </c>
      <c r="B15" s="44" t="s">
        <v>96</v>
      </c>
      <c r="C15" s="44" t="s">
        <v>96</v>
      </c>
      <c r="D15" s="44" t="s">
        <v>83</v>
      </c>
      <c r="E15" s="44" t="s">
        <v>98</v>
      </c>
      <c r="F15" s="45">
        <v>167.27</v>
      </c>
      <c r="G15" s="45">
        <v>0</v>
      </c>
      <c r="H15" s="45">
        <v>167.27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99</v>
      </c>
      <c r="B16" s="44" t="s">
        <v>100</v>
      </c>
      <c r="C16" s="44" t="s">
        <v>82</v>
      </c>
      <c r="D16" s="44" t="s">
        <v>83</v>
      </c>
      <c r="E16" s="44" t="s">
        <v>101</v>
      </c>
      <c r="F16" s="45">
        <v>137.4</v>
      </c>
      <c r="G16" s="45">
        <v>0</v>
      </c>
      <c r="H16" s="45">
        <v>137.4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  <row r="17" spans="1:20" ht="19.5" customHeight="1">
      <c r="A17" s="44" t="s">
        <v>99</v>
      </c>
      <c r="B17" s="44" t="s">
        <v>100</v>
      </c>
      <c r="C17" s="44" t="s">
        <v>93</v>
      </c>
      <c r="D17" s="44" t="s">
        <v>83</v>
      </c>
      <c r="E17" s="44" t="s">
        <v>102</v>
      </c>
      <c r="F17" s="45">
        <v>34.04</v>
      </c>
      <c r="G17" s="45">
        <v>0</v>
      </c>
      <c r="H17" s="45">
        <v>34.04</v>
      </c>
      <c r="I17" s="45">
        <v>0</v>
      </c>
      <c r="J17" s="46">
        <v>0</v>
      </c>
      <c r="K17" s="47">
        <v>0</v>
      </c>
      <c r="L17" s="45">
        <v>0</v>
      </c>
      <c r="M17" s="46">
        <v>0</v>
      </c>
      <c r="N17" s="47">
        <f t="shared" si="0"/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  <c r="T17" s="46">
        <v>0</v>
      </c>
    </row>
    <row r="18" spans="1:20" ht="19.5" customHeight="1">
      <c r="A18" s="44" t="s">
        <v>103</v>
      </c>
      <c r="B18" s="44" t="s">
        <v>85</v>
      </c>
      <c r="C18" s="44" t="s">
        <v>82</v>
      </c>
      <c r="D18" s="44" t="s">
        <v>83</v>
      </c>
      <c r="E18" s="44" t="s">
        <v>104</v>
      </c>
      <c r="F18" s="45">
        <v>175.4</v>
      </c>
      <c r="G18" s="45">
        <v>0</v>
      </c>
      <c r="H18" s="45">
        <v>175.4</v>
      </c>
      <c r="I18" s="45">
        <v>0</v>
      </c>
      <c r="J18" s="46">
        <v>0</v>
      </c>
      <c r="K18" s="47">
        <v>0</v>
      </c>
      <c r="L18" s="45">
        <v>0</v>
      </c>
      <c r="M18" s="46">
        <v>0</v>
      </c>
      <c r="N18" s="47">
        <f t="shared" si="0"/>
        <v>0</v>
      </c>
      <c r="O18" s="45">
        <v>0</v>
      </c>
      <c r="P18" s="45">
        <v>0</v>
      </c>
      <c r="Q18" s="45">
        <v>0</v>
      </c>
      <c r="R18" s="46">
        <v>0</v>
      </c>
      <c r="S18" s="47">
        <v>0</v>
      </c>
      <c r="T18" s="46">
        <v>0</v>
      </c>
    </row>
    <row r="19" spans="1:20" ht="19.5" customHeight="1">
      <c r="A19" s="44" t="s">
        <v>103</v>
      </c>
      <c r="B19" s="44" t="s">
        <v>85</v>
      </c>
      <c r="C19" s="44" t="s">
        <v>93</v>
      </c>
      <c r="D19" s="44" t="s">
        <v>83</v>
      </c>
      <c r="E19" s="44" t="s">
        <v>105</v>
      </c>
      <c r="F19" s="45">
        <v>112.66</v>
      </c>
      <c r="G19" s="45">
        <v>0</v>
      </c>
      <c r="H19" s="45">
        <v>112.66</v>
      </c>
      <c r="I19" s="45">
        <v>0</v>
      </c>
      <c r="J19" s="46">
        <v>0</v>
      </c>
      <c r="K19" s="47">
        <v>0</v>
      </c>
      <c r="L19" s="45">
        <v>0</v>
      </c>
      <c r="M19" s="46">
        <v>0</v>
      </c>
      <c r="N19" s="47">
        <f t="shared" si="0"/>
        <v>0</v>
      </c>
      <c r="O19" s="45">
        <v>0</v>
      </c>
      <c r="P19" s="45">
        <v>0</v>
      </c>
      <c r="Q19" s="45">
        <v>0</v>
      </c>
      <c r="R19" s="46">
        <v>0</v>
      </c>
      <c r="S19" s="47">
        <v>0</v>
      </c>
      <c r="T19" s="46">
        <v>0</v>
      </c>
    </row>
  </sheetData>
  <sheetProtection/>
  <mergeCells count="22">
    <mergeCell ref="T4:T6"/>
    <mergeCell ref="A4:E4"/>
    <mergeCell ref="M4:M6"/>
    <mergeCell ref="K4:L4"/>
    <mergeCell ref="N5:N6"/>
    <mergeCell ref="R5:R6"/>
    <mergeCell ref="I4:I6"/>
    <mergeCell ref="A2:T2"/>
    <mergeCell ref="D5:D6"/>
    <mergeCell ref="A5:C5"/>
    <mergeCell ref="K5:K6"/>
    <mergeCell ref="L5:L6"/>
    <mergeCell ref="E5:E6"/>
    <mergeCell ref="F4:F6"/>
    <mergeCell ref="G4:G6"/>
    <mergeCell ref="H4:H6"/>
    <mergeCell ref="P5:P6"/>
    <mergeCell ref="Q5:Q6"/>
    <mergeCell ref="O5:O6"/>
    <mergeCell ref="N4:R4"/>
    <mergeCell ref="S4:S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106</v>
      </c>
    </row>
    <row r="2" spans="1:10" ht="19.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101" t="s">
        <v>56</v>
      </c>
      <c r="B4" s="130"/>
      <c r="C4" s="130"/>
      <c r="D4" s="130"/>
      <c r="E4" s="102"/>
      <c r="F4" s="127" t="s">
        <v>57</v>
      </c>
      <c r="G4" s="128" t="s">
        <v>108</v>
      </c>
      <c r="H4" s="129" t="s">
        <v>109</v>
      </c>
      <c r="I4" s="129" t="s">
        <v>110</v>
      </c>
      <c r="J4" s="123" t="s">
        <v>111</v>
      </c>
    </row>
    <row r="5" spans="1:10" ht="19.5" customHeight="1">
      <c r="A5" s="101" t="s">
        <v>67</v>
      </c>
      <c r="B5" s="130"/>
      <c r="C5" s="102"/>
      <c r="D5" s="126" t="s">
        <v>68</v>
      </c>
      <c r="E5" s="124" t="s">
        <v>112</v>
      </c>
      <c r="F5" s="128"/>
      <c r="G5" s="128"/>
      <c r="H5" s="129"/>
      <c r="I5" s="129"/>
      <c r="J5" s="123"/>
    </row>
    <row r="6" spans="1:10" ht="15" customHeight="1">
      <c r="A6" s="51" t="s">
        <v>77</v>
      </c>
      <c r="B6" s="51" t="s">
        <v>78</v>
      </c>
      <c r="C6" s="52" t="s">
        <v>79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9">SUM(G7:J7)</f>
        <v>7573.78</v>
      </c>
      <c r="G7" s="55">
        <v>2692.75</v>
      </c>
      <c r="H7" s="55">
        <v>4881.03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1982.77</v>
      </c>
      <c r="G8" s="55">
        <v>1908.91</v>
      </c>
      <c r="H8" s="55">
        <v>73.86</v>
      </c>
      <c r="I8" s="55">
        <v>0</v>
      </c>
      <c r="J8" s="13">
        <v>0</v>
      </c>
    </row>
    <row r="9" spans="1:10" ht="19.5" customHeight="1">
      <c r="A9" s="53" t="s">
        <v>80</v>
      </c>
      <c r="B9" s="53" t="s">
        <v>81</v>
      </c>
      <c r="C9" s="53" t="s">
        <v>85</v>
      </c>
      <c r="D9" s="54" t="s">
        <v>83</v>
      </c>
      <c r="E9" s="54" t="s">
        <v>86</v>
      </c>
      <c r="F9" s="55">
        <f t="shared" si="0"/>
        <v>561.87</v>
      </c>
      <c r="G9" s="55">
        <v>0</v>
      </c>
      <c r="H9" s="55">
        <v>561.87</v>
      </c>
      <c r="I9" s="55">
        <v>0</v>
      </c>
      <c r="J9" s="13">
        <v>0</v>
      </c>
    </row>
    <row r="10" spans="1:10" ht="19.5" customHeight="1">
      <c r="A10" s="53" t="s">
        <v>80</v>
      </c>
      <c r="B10" s="53" t="s">
        <v>81</v>
      </c>
      <c r="C10" s="53" t="s">
        <v>87</v>
      </c>
      <c r="D10" s="54" t="s">
        <v>83</v>
      </c>
      <c r="E10" s="54" t="s">
        <v>88</v>
      </c>
      <c r="F10" s="55">
        <f t="shared" si="0"/>
        <v>1251</v>
      </c>
      <c r="G10" s="55">
        <v>0</v>
      </c>
      <c r="H10" s="55">
        <v>1251</v>
      </c>
      <c r="I10" s="55">
        <v>0</v>
      </c>
      <c r="J10" s="13">
        <v>0</v>
      </c>
    </row>
    <row r="11" spans="1:10" ht="19.5" customHeight="1">
      <c r="A11" s="53" t="s">
        <v>80</v>
      </c>
      <c r="B11" s="53" t="s">
        <v>81</v>
      </c>
      <c r="C11" s="53" t="s">
        <v>89</v>
      </c>
      <c r="D11" s="54" t="s">
        <v>83</v>
      </c>
      <c r="E11" s="54" t="s">
        <v>90</v>
      </c>
      <c r="F11" s="55">
        <f t="shared" si="0"/>
        <v>2935</v>
      </c>
      <c r="G11" s="55">
        <v>0</v>
      </c>
      <c r="H11" s="55">
        <v>2935</v>
      </c>
      <c r="I11" s="55">
        <v>0</v>
      </c>
      <c r="J11" s="13">
        <v>0</v>
      </c>
    </row>
    <row r="12" spans="1:10" ht="19.5" customHeight="1">
      <c r="A12" s="53" t="s">
        <v>80</v>
      </c>
      <c r="B12" s="53" t="s">
        <v>89</v>
      </c>
      <c r="C12" s="53" t="s">
        <v>89</v>
      </c>
      <c r="D12" s="54" t="s">
        <v>83</v>
      </c>
      <c r="E12" s="54" t="s">
        <v>91</v>
      </c>
      <c r="F12" s="55">
        <f t="shared" si="0"/>
        <v>59.3</v>
      </c>
      <c r="G12" s="55">
        <v>0</v>
      </c>
      <c r="H12" s="55">
        <v>59.3</v>
      </c>
      <c r="I12" s="55">
        <v>0</v>
      </c>
      <c r="J12" s="13">
        <v>0</v>
      </c>
    </row>
    <row r="13" spans="1:10" ht="19.5" customHeight="1">
      <c r="A13" s="53" t="s">
        <v>92</v>
      </c>
      <c r="B13" s="53" t="s">
        <v>87</v>
      </c>
      <c r="C13" s="53" t="s">
        <v>93</v>
      </c>
      <c r="D13" s="54" t="s">
        <v>83</v>
      </c>
      <c r="E13" s="54" t="s">
        <v>94</v>
      </c>
      <c r="F13" s="55">
        <f t="shared" si="0"/>
        <v>45</v>
      </c>
      <c r="G13" s="55">
        <v>45</v>
      </c>
      <c r="H13" s="55">
        <v>0</v>
      </c>
      <c r="I13" s="55">
        <v>0</v>
      </c>
      <c r="J13" s="13">
        <v>0</v>
      </c>
    </row>
    <row r="14" spans="1:10" ht="19.5" customHeight="1">
      <c r="A14" s="53" t="s">
        <v>95</v>
      </c>
      <c r="B14" s="53" t="s">
        <v>96</v>
      </c>
      <c r="C14" s="53" t="s">
        <v>82</v>
      </c>
      <c r="D14" s="54" t="s">
        <v>83</v>
      </c>
      <c r="E14" s="54" t="s">
        <v>97</v>
      </c>
      <c r="F14" s="55">
        <f t="shared" si="0"/>
        <v>112.07</v>
      </c>
      <c r="G14" s="55">
        <v>112.07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95</v>
      </c>
      <c r="B15" s="53" t="s">
        <v>96</v>
      </c>
      <c r="C15" s="53" t="s">
        <v>96</v>
      </c>
      <c r="D15" s="54" t="s">
        <v>83</v>
      </c>
      <c r="E15" s="54" t="s">
        <v>98</v>
      </c>
      <c r="F15" s="55">
        <f t="shared" si="0"/>
        <v>167.27</v>
      </c>
      <c r="G15" s="55">
        <v>167.27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99</v>
      </c>
      <c r="B16" s="53" t="s">
        <v>100</v>
      </c>
      <c r="C16" s="53" t="s">
        <v>82</v>
      </c>
      <c r="D16" s="54" t="s">
        <v>83</v>
      </c>
      <c r="E16" s="54" t="s">
        <v>101</v>
      </c>
      <c r="F16" s="55">
        <f t="shared" si="0"/>
        <v>137.4</v>
      </c>
      <c r="G16" s="55">
        <v>137.4</v>
      </c>
      <c r="H16" s="55">
        <v>0</v>
      </c>
      <c r="I16" s="55">
        <v>0</v>
      </c>
      <c r="J16" s="13">
        <v>0</v>
      </c>
    </row>
    <row r="17" spans="1:10" ht="19.5" customHeight="1">
      <c r="A17" s="53" t="s">
        <v>99</v>
      </c>
      <c r="B17" s="53" t="s">
        <v>100</v>
      </c>
      <c r="C17" s="53" t="s">
        <v>93</v>
      </c>
      <c r="D17" s="54" t="s">
        <v>83</v>
      </c>
      <c r="E17" s="54" t="s">
        <v>102</v>
      </c>
      <c r="F17" s="55">
        <f t="shared" si="0"/>
        <v>34.04</v>
      </c>
      <c r="G17" s="55">
        <v>34.04</v>
      </c>
      <c r="H17" s="55">
        <v>0</v>
      </c>
      <c r="I17" s="55">
        <v>0</v>
      </c>
      <c r="J17" s="13">
        <v>0</v>
      </c>
    </row>
    <row r="18" spans="1:10" ht="19.5" customHeight="1">
      <c r="A18" s="53" t="s">
        <v>103</v>
      </c>
      <c r="B18" s="53" t="s">
        <v>85</v>
      </c>
      <c r="C18" s="53" t="s">
        <v>82</v>
      </c>
      <c r="D18" s="54" t="s">
        <v>83</v>
      </c>
      <c r="E18" s="54" t="s">
        <v>104</v>
      </c>
      <c r="F18" s="55">
        <f t="shared" si="0"/>
        <v>175.4</v>
      </c>
      <c r="G18" s="55">
        <v>175.4</v>
      </c>
      <c r="H18" s="55">
        <v>0</v>
      </c>
      <c r="I18" s="55">
        <v>0</v>
      </c>
      <c r="J18" s="13">
        <v>0</v>
      </c>
    </row>
    <row r="19" spans="1:10" ht="19.5" customHeight="1">
      <c r="A19" s="53" t="s">
        <v>103</v>
      </c>
      <c r="B19" s="53" t="s">
        <v>85</v>
      </c>
      <c r="C19" s="53" t="s">
        <v>93</v>
      </c>
      <c r="D19" s="54" t="s">
        <v>83</v>
      </c>
      <c r="E19" s="54" t="s">
        <v>105</v>
      </c>
      <c r="F19" s="55">
        <f t="shared" si="0"/>
        <v>112.66</v>
      </c>
      <c r="G19" s="55">
        <v>112.66</v>
      </c>
      <c r="H19" s="55">
        <v>0</v>
      </c>
      <c r="I19" s="55">
        <v>0</v>
      </c>
      <c r="J19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113</v>
      </c>
    </row>
    <row r="2" spans="1:8" ht="20.25" customHeight="1">
      <c r="A2" s="100" t="s">
        <v>114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101" t="s">
        <v>4</v>
      </c>
      <c r="B4" s="102"/>
      <c r="C4" s="101" t="s">
        <v>5</v>
      </c>
      <c r="D4" s="130"/>
      <c r="E4" s="130"/>
      <c r="F4" s="130"/>
      <c r="G4" s="130"/>
      <c r="H4" s="102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115</v>
      </c>
      <c r="F5" s="57" t="s">
        <v>116</v>
      </c>
      <c r="G5" s="56" t="s">
        <v>117</v>
      </c>
      <c r="H5" s="57" t="s">
        <v>118</v>
      </c>
    </row>
    <row r="6" spans="1:8" ht="24" customHeight="1">
      <c r="A6" s="11" t="s">
        <v>119</v>
      </c>
      <c r="B6" s="10">
        <f>SUM(B7:B9)</f>
        <v>7331.93</v>
      </c>
      <c r="C6" s="58" t="s">
        <v>120</v>
      </c>
      <c r="D6" s="10">
        <f aca="true" t="shared" si="0" ref="D6:D36">SUM(E6:H6)</f>
        <v>7573.78</v>
      </c>
      <c r="E6" s="59">
        <f>SUM(E7:E36)</f>
        <v>7573.78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121</v>
      </c>
      <c r="B7" s="10">
        <v>7331.93</v>
      </c>
      <c r="C7" s="58" t="s">
        <v>122</v>
      </c>
      <c r="D7" s="10">
        <f t="shared" si="0"/>
        <v>6789.94</v>
      </c>
      <c r="E7" s="59">
        <v>6789.94</v>
      </c>
      <c r="F7" s="60">
        <v>0</v>
      </c>
      <c r="G7" s="60">
        <v>0</v>
      </c>
      <c r="H7" s="61">
        <v>0</v>
      </c>
    </row>
    <row r="8" spans="1:8" ht="24" customHeight="1">
      <c r="A8" s="11" t="s">
        <v>123</v>
      </c>
      <c r="B8" s="10">
        <v>0</v>
      </c>
      <c r="C8" s="58" t="s">
        <v>124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125</v>
      </c>
      <c r="B9" s="10">
        <v>0</v>
      </c>
      <c r="C9" s="58" t="s">
        <v>126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127</v>
      </c>
      <c r="B10" s="10">
        <f>SUM(B11:B14)</f>
        <v>241.85</v>
      </c>
      <c r="C10" s="58" t="s">
        <v>128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121</v>
      </c>
      <c r="B11" s="10">
        <v>241.85</v>
      </c>
      <c r="C11" s="58" t="s">
        <v>129</v>
      </c>
      <c r="D11" s="10">
        <f t="shared" si="0"/>
        <v>45</v>
      </c>
      <c r="E11" s="59">
        <v>45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123</v>
      </c>
      <c r="B12" s="10">
        <v>0</v>
      </c>
      <c r="C12" s="58" t="s">
        <v>130</v>
      </c>
      <c r="D12" s="10">
        <f t="shared" si="0"/>
        <v>0</v>
      </c>
      <c r="E12" s="59">
        <v>0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125</v>
      </c>
      <c r="B13" s="10">
        <v>0</v>
      </c>
      <c r="C13" s="58" t="s">
        <v>131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132</v>
      </c>
      <c r="B14" s="10">
        <v>0</v>
      </c>
      <c r="C14" s="58" t="s">
        <v>133</v>
      </c>
      <c r="D14" s="10">
        <f t="shared" si="0"/>
        <v>279.34</v>
      </c>
      <c r="E14" s="59">
        <v>279.34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134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135</v>
      </c>
      <c r="D16" s="10">
        <f t="shared" si="0"/>
        <v>171.44</v>
      </c>
      <c r="E16" s="59">
        <v>171.44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136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137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138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139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140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141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142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143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144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145</v>
      </c>
      <c r="D26" s="17">
        <f t="shared" si="0"/>
        <v>288.06</v>
      </c>
      <c r="E26" s="17">
        <v>288.06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146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147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148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149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150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151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152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153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154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155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156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7573.780000000001</v>
      </c>
      <c r="C40" s="19" t="s">
        <v>53</v>
      </c>
      <c r="D40" s="18">
        <f>SUM(D7:D38)</f>
        <v>7573.78</v>
      </c>
      <c r="E40" s="18">
        <f>SUM(E7:E38)</f>
        <v>7573.78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157</v>
      </c>
    </row>
    <row r="2" spans="1:41" ht="19.5" customHeight="1">
      <c r="A2" s="100" t="s">
        <v>158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12" t="s">
        <v>56</v>
      </c>
      <c r="B4" s="113"/>
      <c r="C4" s="113"/>
      <c r="D4" s="114"/>
      <c r="E4" s="139" t="s">
        <v>159</v>
      </c>
      <c r="F4" s="134" t="s">
        <v>160</v>
      </c>
      <c r="G4" s="135"/>
      <c r="H4" s="135"/>
      <c r="I4" s="135"/>
      <c r="J4" s="135"/>
      <c r="K4" s="135"/>
      <c r="L4" s="135"/>
      <c r="M4" s="135"/>
      <c r="N4" s="135"/>
      <c r="O4" s="136"/>
      <c r="P4" s="134" t="s">
        <v>161</v>
      </c>
      <c r="Q4" s="135"/>
      <c r="R4" s="135"/>
      <c r="S4" s="135"/>
      <c r="T4" s="135"/>
      <c r="U4" s="135"/>
      <c r="V4" s="135"/>
      <c r="W4" s="135"/>
      <c r="X4" s="135"/>
      <c r="Y4" s="136"/>
      <c r="Z4" s="134" t="s">
        <v>162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</row>
    <row r="5" spans="1:41" ht="19.5" customHeight="1">
      <c r="A5" s="137" t="s">
        <v>67</v>
      </c>
      <c r="B5" s="138"/>
      <c r="C5" s="110" t="s">
        <v>68</v>
      </c>
      <c r="D5" s="117" t="s">
        <v>112</v>
      </c>
      <c r="E5" s="140"/>
      <c r="F5" s="142" t="s">
        <v>57</v>
      </c>
      <c r="G5" s="131" t="s">
        <v>163</v>
      </c>
      <c r="H5" s="132"/>
      <c r="I5" s="133"/>
      <c r="J5" s="131" t="s">
        <v>164</v>
      </c>
      <c r="K5" s="132"/>
      <c r="L5" s="133"/>
      <c r="M5" s="131" t="s">
        <v>165</v>
      </c>
      <c r="N5" s="132"/>
      <c r="O5" s="133"/>
      <c r="P5" s="144" t="s">
        <v>57</v>
      </c>
      <c r="Q5" s="131" t="s">
        <v>163</v>
      </c>
      <c r="R5" s="132"/>
      <c r="S5" s="133"/>
      <c r="T5" s="131" t="s">
        <v>164</v>
      </c>
      <c r="U5" s="132"/>
      <c r="V5" s="133"/>
      <c r="W5" s="131" t="s">
        <v>165</v>
      </c>
      <c r="X5" s="132"/>
      <c r="Y5" s="133"/>
      <c r="Z5" s="142" t="s">
        <v>57</v>
      </c>
      <c r="AA5" s="131" t="s">
        <v>163</v>
      </c>
      <c r="AB5" s="132"/>
      <c r="AC5" s="133"/>
      <c r="AD5" s="131" t="s">
        <v>164</v>
      </c>
      <c r="AE5" s="132"/>
      <c r="AF5" s="133"/>
      <c r="AG5" s="131" t="s">
        <v>165</v>
      </c>
      <c r="AH5" s="132"/>
      <c r="AI5" s="133"/>
      <c r="AJ5" s="131" t="s">
        <v>166</v>
      </c>
      <c r="AK5" s="132"/>
      <c r="AL5" s="133"/>
      <c r="AM5" s="131" t="s">
        <v>118</v>
      </c>
      <c r="AN5" s="132"/>
      <c r="AO5" s="133"/>
    </row>
    <row r="6" spans="1:41" ht="29.25" customHeight="1">
      <c r="A6" s="74" t="s">
        <v>77</v>
      </c>
      <c r="B6" s="74" t="s">
        <v>78</v>
      </c>
      <c r="C6" s="111"/>
      <c r="D6" s="111"/>
      <c r="E6" s="141"/>
      <c r="F6" s="143"/>
      <c r="G6" s="75" t="s">
        <v>72</v>
      </c>
      <c r="H6" s="76" t="s">
        <v>108</v>
      </c>
      <c r="I6" s="76" t="s">
        <v>109</v>
      </c>
      <c r="J6" s="75" t="s">
        <v>72</v>
      </c>
      <c r="K6" s="76" t="s">
        <v>108</v>
      </c>
      <c r="L6" s="76" t="s">
        <v>109</v>
      </c>
      <c r="M6" s="75" t="s">
        <v>72</v>
      </c>
      <c r="N6" s="76" t="s">
        <v>108</v>
      </c>
      <c r="O6" s="77" t="s">
        <v>109</v>
      </c>
      <c r="P6" s="143"/>
      <c r="Q6" s="78" t="s">
        <v>72</v>
      </c>
      <c r="R6" s="43" t="s">
        <v>108</v>
      </c>
      <c r="S6" s="43" t="s">
        <v>109</v>
      </c>
      <c r="T6" s="78" t="s">
        <v>72</v>
      </c>
      <c r="U6" s="43" t="s">
        <v>108</v>
      </c>
      <c r="V6" s="42" t="s">
        <v>109</v>
      </c>
      <c r="W6" s="38" t="s">
        <v>72</v>
      </c>
      <c r="X6" s="78" t="s">
        <v>108</v>
      </c>
      <c r="Y6" s="43" t="s">
        <v>109</v>
      </c>
      <c r="Z6" s="143"/>
      <c r="AA6" s="75" t="s">
        <v>72</v>
      </c>
      <c r="AB6" s="74" t="s">
        <v>108</v>
      </c>
      <c r="AC6" s="74" t="s">
        <v>109</v>
      </c>
      <c r="AD6" s="75" t="s">
        <v>72</v>
      </c>
      <c r="AE6" s="74" t="s">
        <v>108</v>
      </c>
      <c r="AF6" s="74" t="s">
        <v>109</v>
      </c>
      <c r="AG6" s="75" t="s">
        <v>72</v>
      </c>
      <c r="AH6" s="76" t="s">
        <v>108</v>
      </c>
      <c r="AI6" s="76" t="s">
        <v>109</v>
      </c>
      <c r="AJ6" s="75" t="s">
        <v>72</v>
      </c>
      <c r="AK6" s="76" t="s">
        <v>108</v>
      </c>
      <c r="AL6" s="76" t="s">
        <v>109</v>
      </c>
      <c r="AM6" s="75" t="s">
        <v>72</v>
      </c>
      <c r="AN6" s="76" t="s">
        <v>108</v>
      </c>
      <c r="AO6" s="76" t="s">
        <v>109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27">SUM(F7,P7,Z7)</f>
        <v>7573.780000000001</v>
      </c>
      <c r="F7" s="45">
        <f aca="true" t="shared" si="1" ref="F7:F27">SUM(G7,J7,M7)</f>
        <v>7331.93</v>
      </c>
      <c r="G7" s="45">
        <f aca="true" t="shared" si="2" ref="G7:G27">SUM(H7:I7)</f>
        <v>7331.93</v>
      </c>
      <c r="H7" s="45">
        <v>2692.75</v>
      </c>
      <c r="I7" s="46">
        <v>4639.18</v>
      </c>
      <c r="J7" s="45">
        <f aca="true" t="shared" si="3" ref="J7:J27">SUM(K7:L7)</f>
        <v>0</v>
      </c>
      <c r="K7" s="45">
        <v>0</v>
      </c>
      <c r="L7" s="46">
        <v>0</v>
      </c>
      <c r="M7" s="45">
        <f aca="true" t="shared" si="4" ref="M7:M27">SUM(N7:O7)</f>
        <v>0</v>
      </c>
      <c r="N7" s="45">
        <v>0</v>
      </c>
      <c r="O7" s="46">
        <v>0</v>
      </c>
      <c r="P7" s="47">
        <f aca="true" t="shared" si="5" ref="P7:P27">SUM(Q7,T7,W7)</f>
        <v>0</v>
      </c>
      <c r="Q7" s="45">
        <f aca="true" t="shared" si="6" ref="Q7:Q27">SUM(R7:S7)</f>
        <v>0</v>
      </c>
      <c r="R7" s="45">
        <v>0</v>
      </c>
      <c r="S7" s="46">
        <v>0</v>
      </c>
      <c r="T7" s="45">
        <f aca="true" t="shared" si="7" ref="T7:T27">SUM(U7:V7)</f>
        <v>0</v>
      </c>
      <c r="U7" s="45">
        <v>0</v>
      </c>
      <c r="V7" s="45">
        <v>0</v>
      </c>
      <c r="W7" s="45">
        <f aca="true" t="shared" si="8" ref="W7:W27">SUM(X7:Y7)</f>
        <v>0</v>
      </c>
      <c r="X7" s="45">
        <v>0</v>
      </c>
      <c r="Y7" s="46">
        <v>0</v>
      </c>
      <c r="Z7" s="47">
        <f aca="true" t="shared" si="9" ref="Z7:Z27">SUM(AA7,AD7,AG7,AJ7,AM7)</f>
        <v>241.85</v>
      </c>
      <c r="AA7" s="45">
        <f aca="true" t="shared" si="10" ref="AA7:AA27">SUM(AB7:AC7)</f>
        <v>241.85</v>
      </c>
      <c r="AB7" s="45">
        <v>0</v>
      </c>
      <c r="AC7" s="46">
        <v>241.85</v>
      </c>
      <c r="AD7" s="45">
        <f aca="true" t="shared" si="11" ref="AD7:AD27">SUM(AE7:AF7)</f>
        <v>0</v>
      </c>
      <c r="AE7" s="45">
        <v>0</v>
      </c>
      <c r="AF7" s="46">
        <v>0</v>
      </c>
      <c r="AG7" s="45">
        <f aca="true" t="shared" si="12" ref="AG7:AG27">SUM(AH7:AI7)</f>
        <v>0</v>
      </c>
      <c r="AH7" s="45">
        <v>0</v>
      </c>
      <c r="AI7" s="46">
        <v>0</v>
      </c>
      <c r="AJ7" s="45">
        <f aca="true" t="shared" si="13" ref="AJ7:AJ27">SUM(AK7:AL7)</f>
        <v>0</v>
      </c>
      <c r="AK7" s="45">
        <v>0</v>
      </c>
      <c r="AL7" s="46">
        <v>0</v>
      </c>
      <c r="AM7" s="45">
        <f aca="true" t="shared" si="14" ref="AM7:AM27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167</v>
      </c>
      <c r="C8" s="44" t="s">
        <v>36</v>
      </c>
      <c r="D8" s="44" t="s">
        <v>168</v>
      </c>
      <c r="E8" s="45">
        <f t="shared" si="0"/>
        <v>1686.49</v>
      </c>
      <c r="F8" s="45">
        <f t="shared" si="1"/>
        <v>1686.49</v>
      </c>
      <c r="G8" s="45">
        <f t="shared" si="2"/>
        <v>1686.49</v>
      </c>
      <c r="H8" s="45">
        <v>1686.49</v>
      </c>
      <c r="I8" s="46">
        <v>0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0</v>
      </c>
      <c r="AA8" s="45">
        <f t="shared" si="10"/>
        <v>0</v>
      </c>
      <c r="AB8" s="45">
        <v>0</v>
      </c>
      <c r="AC8" s="46">
        <v>0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167</v>
      </c>
      <c r="B9" s="44" t="s">
        <v>169</v>
      </c>
      <c r="C9" s="44" t="s">
        <v>83</v>
      </c>
      <c r="D9" s="44" t="s">
        <v>170</v>
      </c>
      <c r="E9" s="45">
        <f t="shared" si="0"/>
        <v>1157.93</v>
      </c>
      <c r="F9" s="45">
        <f t="shared" si="1"/>
        <v>1157.93</v>
      </c>
      <c r="G9" s="45">
        <f t="shared" si="2"/>
        <v>1157.93</v>
      </c>
      <c r="H9" s="45">
        <v>1157.93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167</v>
      </c>
      <c r="B10" s="44" t="s">
        <v>171</v>
      </c>
      <c r="C10" s="44" t="s">
        <v>83</v>
      </c>
      <c r="D10" s="44" t="s">
        <v>172</v>
      </c>
      <c r="E10" s="45">
        <f t="shared" si="0"/>
        <v>338.71</v>
      </c>
      <c r="F10" s="45">
        <f t="shared" si="1"/>
        <v>338.71</v>
      </c>
      <c r="G10" s="45">
        <f t="shared" si="2"/>
        <v>338.71</v>
      </c>
      <c r="H10" s="45">
        <v>338.71</v>
      </c>
      <c r="I10" s="46">
        <v>0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0</v>
      </c>
      <c r="AA10" s="45">
        <f t="shared" si="10"/>
        <v>0</v>
      </c>
      <c r="AB10" s="45">
        <v>0</v>
      </c>
      <c r="AC10" s="46">
        <v>0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167</v>
      </c>
      <c r="B11" s="44" t="s">
        <v>173</v>
      </c>
      <c r="C11" s="44" t="s">
        <v>83</v>
      </c>
      <c r="D11" s="44" t="s">
        <v>174</v>
      </c>
      <c r="E11" s="45">
        <f t="shared" si="0"/>
        <v>175.4</v>
      </c>
      <c r="F11" s="45">
        <f t="shared" si="1"/>
        <v>175.4</v>
      </c>
      <c r="G11" s="45">
        <f t="shared" si="2"/>
        <v>175.4</v>
      </c>
      <c r="H11" s="45">
        <v>175.4</v>
      </c>
      <c r="I11" s="46">
        <v>0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0</v>
      </c>
      <c r="AA11" s="45">
        <f t="shared" si="10"/>
        <v>0</v>
      </c>
      <c r="AB11" s="45">
        <v>0</v>
      </c>
      <c r="AC11" s="46">
        <v>0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167</v>
      </c>
      <c r="B12" s="44" t="s">
        <v>175</v>
      </c>
      <c r="C12" s="44" t="s">
        <v>83</v>
      </c>
      <c r="D12" s="44" t="s">
        <v>176</v>
      </c>
      <c r="E12" s="45">
        <f t="shared" si="0"/>
        <v>14.45</v>
      </c>
      <c r="F12" s="45">
        <f t="shared" si="1"/>
        <v>14.45</v>
      </c>
      <c r="G12" s="45">
        <f t="shared" si="2"/>
        <v>14.45</v>
      </c>
      <c r="H12" s="45">
        <v>14.45</v>
      </c>
      <c r="I12" s="46">
        <v>0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0</v>
      </c>
      <c r="AA12" s="45">
        <f t="shared" si="10"/>
        <v>0</v>
      </c>
      <c r="AB12" s="45">
        <v>0</v>
      </c>
      <c r="AC12" s="46">
        <v>0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177</v>
      </c>
      <c r="C13" s="44" t="s">
        <v>36</v>
      </c>
      <c r="D13" s="44" t="s">
        <v>178</v>
      </c>
      <c r="E13" s="45">
        <f t="shared" si="0"/>
        <v>5433.55</v>
      </c>
      <c r="F13" s="45">
        <f t="shared" si="1"/>
        <v>5359.6900000000005</v>
      </c>
      <c r="G13" s="45">
        <f t="shared" si="2"/>
        <v>5359.6900000000005</v>
      </c>
      <c r="H13" s="45">
        <v>902.01</v>
      </c>
      <c r="I13" s="46">
        <v>4457.68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73.86</v>
      </c>
      <c r="AA13" s="45">
        <f t="shared" si="10"/>
        <v>73.86</v>
      </c>
      <c r="AB13" s="45">
        <v>0</v>
      </c>
      <c r="AC13" s="46">
        <v>73.86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177</v>
      </c>
      <c r="B14" s="44" t="s">
        <v>169</v>
      </c>
      <c r="C14" s="44" t="s">
        <v>83</v>
      </c>
      <c r="D14" s="44" t="s">
        <v>179</v>
      </c>
      <c r="E14" s="45">
        <f t="shared" si="0"/>
        <v>865.75</v>
      </c>
      <c r="F14" s="45">
        <f t="shared" si="1"/>
        <v>865.75</v>
      </c>
      <c r="G14" s="45">
        <f t="shared" si="2"/>
        <v>865.75</v>
      </c>
      <c r="H14" s="45">
        <v>570.67</v>
      </c>
      <c r="I14" s="46">
        <v>295.08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  <row r="15" spans="1:41" ht="19.5" customHeight="1">
      <c r="A15" s="44" t="s">
        <v>177</v>
      </c>
      <c r="B15" s="44" t="s">
        <v>171</v>
      </c>
      <c r="C15" s="44" t="s">
        <v>83</v>
      </c>
      <c r="D15" s="44" t="s">
        <v>180</v>
      </c>
      <c r="E15" s="45">
        <f t="shared" si="0"/>
        <v>813.73</v>
      </c>
      <c r="F15" s="45">
        <f t="shared" si="1"/>
        <v>739.87</v>
      </c>
      <c r="G15" s="45">
        <f t="shared" si="2"/>
        <v>739.87</v>
      </c>
      <c r="H15" s="45">
        <v>114.27</v>
      </c>
      <c r="I15" s="46">
        <v>625.6</v>
      </c>
      <c r="J15" s="45">
        <f t="shared" si="3"/>
        <v>0</v>
      </c>
      <c r="K15" s="45">
        <v>0</v>
      </c>
      <c r="L15" s="46">
        <v>0</v>
      </c>
      <c r="M15" s="45">
        <f t="shared" si="4"/>
        <v>0</v>
      </c>
      <c r="N15" s="45">
        <v>0</v>
      </c>
      <c r="O15" s="46">
        <v>0</v>
      </c>
      <c r="P15" s="47">
        <f t="shared" si="5"/>
        <v>0</v>
      </c>
      <c r="Q15" s="45">
        <f t="shared" si="6"/>
        <v>0</v>
      </c>
      <c r="R15" s="45">
        <v>0</v>
      </c>
      <c r="S15" s="46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46">
        <v>0</v>
      </c>
      <c r="Z15" s="47">
        <f t="shared" si="9"/>
        <v>73.86</v>
      </c>
      <c r="AA15" s="45">
        <f t="shared" si="10"/>
        <v>73.86</v>
      </c>
      <c r="AB15" s="45">
        <v>0</v>
      </c>
      <c r="AC15" s="46">
        <v>73.86</v>
      </c>
      <c r="AD15" s="45">
        <f t="shared" si="11"/>
        <v>0</v>
      </c>
      <c r="AE15" s="45">
        <v>0</v>
      </c>
      <c r="AF15" s="46">
        <v>0</v>
      </c>
      <c r="AG15" s="45">
        <f t="shared" si="12"/>
        <v>0</v>
      </c>
      <c r="AH15" s="45">
        <v>0</v>
      </c>
      <c r="AI15" s="46">
        <v>0</v>
      </c>
      <c r="AJ15" s="45">
        <f t="shared" si="13"/>
        <v>0</v>
      </c>
      <c r="AK15" s="45">
        <v>0</v>
      </c>
      <c r="AL15" s="46">
        <v>0</v>
      </c>
      <c r="AM15" s="45">
        <f t="shared" si="14"/>
        <v>0</v>
      </c>
      <c r="AN15" s="45">
        <v>0</v>
      </c>
      <c r="AO15" s="46">
        <v>0</v>
      </c>
    </row>
    <row r="16" spans="1:41" ht="19.5" customHeight="1">
      <c r="A16" s="44" t="s">
        <v>177</v>
      </c>
      <c r="B16" s="44" t="s">
        <v>173</v>
      </c>
      <c r="C16" s="44" t="s">
        <v>83</v>
      </c>
      <c r="D16" s="44" t="s">
        <v>181</v>
      </c>
      <c r="E16" s="45">
        <f t="shared" si="0"/>
        <v>45</v>
      </c>
      <c r="F16" s="45">
        <f t="shared" si="1"/>
        <v>45</v>
      </c>
      <c r="G16" s="45">
        <f t="shared" si="2"/>
        <v>45</v>
      </c>
      <c r="H16" s="45">
        <v>45</v>
      </c>
      <c r="I16" s="46">
        <v>0</v>
      </c>
      <c r="J16" s="45">
        <f t="shared" si="3"/>
        <v>0</v>
      </c>
      <c r="K16" s="45">
        <v>0</v>
      </c>
      <c r="L16" s="46">
        <v>0</v>
      </c>
      <c r="M16" s="45">
        <f t="shared" si="4"/>
        <v>0</v>
      </c>
      <c r="N16" s="45">
        <v>0</v>
      </c>
      <c r="O16" s="46">
        <v>0</v>
      </c>
      <c r="P16" s="47">
        <f t="shared" si="5"/>
        <v>0</v>
      </c>
      <c r="Q16" s="45">
        <f t="shared" si="6"/>
        <v>0</v>
      </c>
      <c r="R16" s="45">
        <v>0</v>
      </c>
      <c r="S16" s="46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46">
        <v>0</v>
      </c>
      <c r="Z16" s="47">
        <f t="shared" si="9"/>
        <v>0</v>
      </c>
      <c r="AA16" s="45">
        <f t="shared" si="10"/>
        <v>0</v>
      </c>
      <c r="AB16" s="45">
        <v>0</v>
      </c>
      <c r="AC16" s="46">
        <v>0</v>
      </c>
      <c r="AD16" s="45">
        <f t="shared" si="11"/>
        <v>0</v>
      </c>
      <c r="AE16" s="45">
        <v>0</v>
      </c>
      <c r="AF16" s="46">
        <v>0</v>
      </c>
      <c r="AG16" s="45">
        <f t="shared" si="12"/>
        <v>0</v>
      </c>
      <c r="AH16" s="45">
        <v>0</v>
      </c>
      <c r="AI16" s="46">
        <v>0</v>
      </c>
      <c r="AJ16" s="45">
        <f t="shared" si="13"/>
        <v>0</v>
      </c>
      <c r="AK16" s="45">
        <v>0</v>
      </c>
      <c r="AL16" s="46">
        <v>0</v>
      </c>
      <c r="AM16" s="45">
        <f t="shared" si="14"/>
        <v>0</v>
      </c>
      <c r="AN16" s="45">
        <v>0</v>
      </c>
      <c r="AO16" s="46">
        <v>0</v>
      </c>
    </row>
    <row r="17" spans="1:41" ht="19.5" customHeight="1">
      <c r="A17" s="44" t="s">
        <v>177</v>
      </c>
      <c r="B17" s="44" t="s">
        <v>182</v>
      </c>
      <c r="C17" s="44" t="s">
        <v>83</v>
      </c>
      <c r="D17" s="44" t="s">
        <v>183</v>
      </c>
      <c r="E17" s="45">
        <f t="shared" si="0"/>
        <v>2967.3</v>
      </c>
      <c r="F17" s="45">
        <f t="shared" si="1"/>
        <v>2967.3</v>
      </c>
      <c r="G17" s="45">
        <f t="shared" si="2"/>
        <v>2967.3</v>
      </c>
      <c r="H17" s="45">
        <v>26</v>
      </c>
      <c r="I17" s="46">
        <v>2941.3</v>
      </c>
      <c r="J17" s="45">
        <f t="shared" si="3"/>
        <v>0</v>
      </c>
      <c r="K17" s="45">
        <v>0</v>
      </c>
      <c r="L17" s="46">
        <v>0</v>
      </c>
      <c r="M17" s="45">
        <f t="shared" si="4"/>
        <v>0</v>
      </c>
      <c r="N17" s="45">
        <v>0</v>
      </c>
      <c r="O17" s="46">
        <v>0</v>
      </c>
      <c r="P17" s="47">
        <f t="shared" si="5"/>
        <v>0</v>
      </c>
      <c r="Q17" s="45">
        <f t="shared" si="6"/>
        <v>0</v>
      </c>
      <c r="R17" s="45">
        <v>0</v>
      </c>
      <c r="S17" s="46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46">
        <v>0</v>
      </c>
      <c r="Z17" s="47">
        <f t="shared" si="9"/>
        <v>0</v>
      </c>
      <c r="AA17" s="45">
        <f t="shared" si="10"/>
        <v>0</v>
      </c>
      <c r="AB17" s="45">
        <v>0</v>
      </c>
      <c r="AC17" s="46">
        <v>0</v>
      </c>
      <c r="AD17" s="45">
        <f t="shared" si="11"/>
        <v>0</v>
      </c>
      <c r="AE17" s="45">
        <v>0</v>
      </c>
      <c r="AF17" s="46">
        <v>0</v>
      </c>
      <c r="AG17" s="45">
        <f t="shared" si="12"/>
        <v>0</v>
      </c>
      <c r="AH17" s="45">
        <v>0</v>
      </c>
      <c r="AI17" s="46">
        <v>0</v>
      </c>
      <c r="AJ17" s="45">
        <f t="shared" si="13"/>
        <v>0</v>
      </c>
      <c r="AK17" s="45">
        <v>0</v>
      </c>
      <c r="AL17" s="46">
        <v>0</v>
      </c>
      <c r="AM17" s="45">
        <f t="shared" si="14"/>
        <v>0</v>
      </c>
      <c r="AN17" s="45">
        <v>0</v>
      </c>
      <c r="AO17" s="46">
        <v>0</v>
      </c>
    </row>
    <row r="18" spans="1:41" ht="19.5" customHeight="1">
      <c r="A18" s="44" t="s">
        <v>177</v>
      </c>
      <c r="B18" s="44" t="s">
        <v>184</v>
      </c>
      <c r="C18" s="44" t="s">
        <v>83</v>
      </c>
      <c r="D18" s="44" t="s">
        <v>185</v>
      </c>
      <c r="E18" s="45">
        <f t="shared" si="0"/>
        <v>60</v>
      </c>
      <c r="F18" s="45">
        <f t="shared" si="1"/>
        <v>60</v>
      </c>
      <c r="G18" s="45">
        <f t="shared" si="2"/>
        <v>60</v>
      </c>
      <c r="H18" s="45">
        <v>60</v>
      </c>
      <c r="I18" s="46">
        <v>0</v>
      </c>
      <c r="J18" s="45">
        <f t="shared" si="3"/>
        <v>0</v>
      </c>
      <c r="K18" s="45">
        <v>0</v>
      </c>
      <c r="L18" s="46">
        <v>0</v>
      </c>
      <c r="M18" s="45">
        <f t="shared" si="4"/>
        <v>0</v>
      </c>
      <c r="N18" s="45">
        <v>0</v>
      </c>
      <c r="O18" s="46">
        <v>0</v>
      </c>
      <c r="P18" s="47">
        <f t="shared" si="5"/>
        <v>0</v>
      </c>
      <c r="Q18" s="45">
        <f t="shared" si="6"/>
        <v>0</v>
      </c>
      <c r="R18" s="45">
        <v>0</v>
      </c>
      <c r="S18" s="46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46">
        <v>0</v>
      </c>
      <c r="Z18" s="47">
        <f t="shared" si="9"/>
        <v>0</v>
      </c>
      <c r="AA18" s="45">
        <f t="shared" si="10"/>
        <v>0</v>
      </c>
      <c r="AB18" s="45">
        <v>0</v>
      </c>
      <c r="AC18" s="46">
        <v>0</v>
      </c>
      <c r="AD18" s="45">
        <f t="shared" si="11"/>
        <v>0</v>
      </c>
      <c r="AE18" s="45">
        <v>0</v>
      </c>
      <c r="AF18" s="46">
        <v>0</v>
      </c>
      <c r="AG18" s="45">
        <f t="shared" si="12"/>
        <v>0</v>
      </c>
      <c r="AH18" s="45">
        <v>0</v>
      </c>
      <c r="AI18" s="46">
        <v>0</v>
      </c>
      <c r="AJ18" s="45">
        <f t="shared" si="13"/>
        <v>0</v>
      </c>
      <c r="AK18" s="45">
        <v>0</v>
      </c>
      <c r="AL18" s="46">
        <v>0</v>
      </c>
      <c r="AM18" s="45">
        <f t="shared" si="14"/>
        <v>0</v>
      </c>
      <c r="AN18" s="45">
        <v>0</v>
      </c>
      <c r="AO18" s="46">
        <v>0</v>
      </c>
    </row>
    <row r="19" spans="1:41" ht="19.5" customHeight="1">
      <c r="A19" s="44" t="s">
        <v>177</v>
      </c>
      <c r="B19" s="44" t="s">
        <v>186</v>
      </c>
      <c r="C19" s="44" t="s">
        <v>83</v>
      </c>
      <c r="D19" s="44" t="s">
        <v>187</v>
      </c>
      <c r="E19" s="45">
        <f t="shared" si="0"/>
        <v>35</v>
      </c>
      <c r="F19" s="45">
        <f t="shared" si="1"/>
        <v>35</v>
      </c>
      <c r="G19" s="45">
        <f t="shared" si="2"/>
        <v>35</v>
      </c>
      <c r="H19" s="45">
        <v>35</v>
      </c>
      <c r="I19" s="46">
        <v>0</v>
      </c>
      <c r="J19" s="45">
        <f t="shared" si="3"/>
        <v>0</v>
      </c>
      <c r="K19" s="45">
        <v>0</v>
      </c>
      <c r="L19" s="46">
        <v>0</v>
      </c>
      <c r="M19" s="45">
        <f t="shared" si="4"/>
        <v>0</v>
      </c>
      <c r="N19" s="45">
        <v>0</v>
      </c>
      <c r="O19" s="46">
        <v>0</v>
      </c>
      <c r="P19" s="47">
        <f t="shared" si="5"/>
        <v>0</v>
      </c>
      <c r="Q19" s="45">
        <f t="shared" si="6"/>
        <v>0</v>
      </c>
      <c r="R19" s="45">
        <v>0</v>
      </c>
      <c r="S19" s="46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46">
        <v>0</v>
      </c>
      <c r="Z19" s="47">
        <f t="shared" si="9"/>
        <v>0</v>
      </c>
      <c r="AA19" s="45">
        <f t="shared" si="10"/>
        <v>0</v>
      </c>
      <c r="AB19" s="45">
        <v>0</v>
      </c>
      <c r="AC19" s="46">
        <v>0</v>
      </c>
      <c r="AD19" s="45">
        <f t="shared" si="11"/>
        <v>0</v>
      </c>
      <c r="AE19" s="45">
        <v>0</v>
      </c>
      <c r="AF19" s="46">
        <v>0</v>
      </c>
      <c r="AG19" s="45">
        <f t="shared" si="12"/>
        <v>0</v>
      </c>
      <c r="AH19" s="45">
        <v>0</v>
      </c>
      <c r="AI19" s="46">
        <v>0</v>
      </c>
      <c r="AJ19" s="45">
        <f t="shared" si="13"/>
        <v>0</v>
      </c>
      <c r="AK19" s="45">
        <v>0</v>
      </c>
      <c r="AL19" s="46">
        <v>0</v>
      </c>
      <c r="AM19" s="45">
        <f t="shared" si="14"/>
        <v>0</v>
      </c>
      <c r="AN19" s="45">
        <v>0</v>
      </c>
      <c r="AO19" s="46">
        <v>0</v>
      </c>
    </row>
    <row r="20" spans="1:41" ht="19.5" customHeight="1">
      <c r="A20" s="44" t="s">
        <v>177</v>
      </c>
      <c r="B20" s="44" t="s">
        <v>188</v>
      </c>
      <c r="C20" s="44" t="s">
        <v>83</v>
      </c>
      <c r="D20" s="44" t="s">
        <v>189</v>
      </c>
      <c r="E20" s="45">
        <f t="shared" si="0"/>
        <v>125.3</v>
      </c>
      <c r="F20" s="45">
        <f t="shared" si="1"/>
        <v>125.3</v>
      </c>
      <c r="G20" s="45">
        <f t="shared" si="2"/>
        <v>125.3</v>
      </c>
      <c r="H20" s="45">
        <v>3</v>
      </c>
      <c r="I20" s="46">
        <v>122.3</v>
      </c>
      <c r="J20" s="45">
        <f t="shared" si="3"/>
        <v>0</v>
      </c>
      <c r="K20" s="45">
        <v>0</v>
      </c>
      <c r="L20" s="46">
        <v>0</v>
      </c>
      <c r="M20" s="45">
        <f t="shared" si="4"/>
        <v>0</v>
      </c>
      <c r="N20" s="45">
        <v>0</v>
      </c>
      <c r="O20" s="46">
        <v>0</v>
      </c>
      <c r="P20" s="47">
        <f t="shared" si="5"/>
        <v>0</v>
      </c>
      <c r="Q20" s="45">
        <f t="shared" si="6"/>
        <v>0</v>
      </c>
      <c r="R20" s="45">
        <v>0</v>
      </c>
      <c r="S20" s="46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46">
        <v>0</v>
      </c>
      <c r="Z20" s="47">
        <f t="shared" si="9"/>
        <v>0</v>
      </c>
      <c r="AA20" s="45">
        <f t="shared" si="10"/>
        <v>0</v>
      </c>
      <c r="AB20" s="45">
        <v>0</v>
      </c>
      <c r="AC20" s="46">
        <v>0</v>
      </c>
      <c r="AD20" s="45">
        <f t="shared" si="11"/>
        <v>0</v>
      </c>
      <c r="AE20" s="45">
        <v>0</v>
      </c>
      <c r="AF20" s="46">
        <v>0</v>
      </c>
      <c r="AG20" s="45">
        <f t="shared" si="12"/>
        <v>0</v>
      </c>
      <c r="AH20" s="45">
        <v>0</v>
      </c>
      <c r="AI20" s="46">
        <v>0</v>
      </c>
      <c r="AJ20" s="45">
        <f t="shared" si="13"/>
        <v>0</v>
      </c>
      <c r="AK20" s="45">
        <v>0</v>
      </c>
      <c r="AL20" s="46">
        <v>0</v>
      </c>
      <c r="AM20" s="45">
        <f t="shared" si="14"/>
        <v>0</v>
      </c>
      <c r="AN20" s="45">
        <v>0</v>
      </c>
      <c r="AO20" s="46">
        <v>0</v>
      </c>
    </row>
    <row r="21" spans="1:41" ht="19.5" customHeight="1">
      <c r="A21" s="44" t="s">
        <v>177</v>
      </c>
      <c r="B21" s="44" t="s">
        <v>175</v>
      </c>
      <c r="C21" s="44" t="s">
        <v>83</v>
      </c>
      <c r="D21" s="44" t="s">
        <v>190</v>
      </c>
      <c r="E21" s="45">
        <f t="shared" si="0"/>
        <v>521.47</v>
      </c>
      <c r="F21" s="45">
        <f t="shared" si="1"/>
        <v>521.47</v>
      </c>
      <c r="G21" s="45">
        <f t="shared" si="2"/>
        <v>521.47</v>
      </c>
      <c r="H21" s="45">
        <v>48.07</v>
      </c>
      <c r="I21" s="46">
        <v>473.4</v>
      </c>
      <c r="J21" s="45">
        <f t="shared" si="3"/>
        <v>0</v>
      </c>
      <c r="K21" s="45">
        <v>0</v>
      </c>
      <c r="L21" s="46">
        <v>0</v>
      </c>
      <c r="M21" s="45">
        <f t="shared" si="4"/>
        <v>0</v>
      </c>
      <c r="N21" s="45">
        <v>0</v>
      </c>
      <c r="O21" s="46">
        <v>0</v>
      </c>
      <c r="P21" s="47">
        <f t="shared" si="5"/>
        <v>0</v>
      </c>
      <c r="Q21" s="45">
        <f t="shared" si="6"/>
        <v>0</v>
      </c>
      <c r="R21" s="45">
        <v>0</v>
      </c>
      <c r="S21" s="46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46">
        <v>0</v>
      </c>
      <c r="Z21" s="47">
        <f t="shared" si="9"/>
        <v>0</v>
      </c>
      <c r="AA21" s="45">
        <f t="shared" si="10"/>
        <v>0</v>
      </c>
      <c r="AB21" s="45">
        <v>0</v>
      </c>
      <c r="AC21" s="46">
        <v>0</v>
      </c>
      <c r="AD21" s="45">
        <f t="shared" si="11"/>
        <v>0</v>
      </c>
      <c r="AE21" s="45">
        <v>0</v>
      </c>
      <c r="AF21" s="46">
        <v>0</v>
      </c>
      <c r="AG21" s="45">
        <f t="shared" si="12"/>
        <v>0</v>
      </c>
      <c r="AH21" s="45">
        <v>0</v>
      </c>
      <c r="AI21" s="46">
        <v>0</v>
      </c>
      <c r="AJ21" s="45">
        <f t="shared" si="13"/>
        <v>0</v>
      </c>
      <c r="AK21" s="45">
        <v>0</v>
      </c>
      <c r="AL21" s="46">
        <v>0</v>
      </c>
      <c r="AM21" s="45">
        <f t="shared" si="14"/>
        <v>0</v>
      </c>
      <c r="AN21" s="45">
        <v>0</v>
      </c>
      <c r="AO21" s="46">
        <v>0</v>
      </c>
    </row>
    <row r="22" spans="1:41" ht="19.5" customHeight="1">
      <c r="A22" s="44" t="s">
        <v>36</v>
      </c>
      <c r="B22" s="44" t="s">
        <v>191</v>
      </c>
      <c r="C22" s="44" t="s">
        <v>36</v>
      </c>
      <c r="D22" s="44" t="s">
        <v>192</v>
      </c>
      <c r="E22" s="45">
        <f t="shared" si="0"/>
        <v>349.49</v>
      </c>
      <c r="F22" s="45">
        <f t="shared" si="1"/>
        <v>181.5</v>
      </c>
      <c r="G22" s="45">
        <f t="shared" si="2"/>
        <v>181.5</v>
      </c>
      <c r="H22" s="45">
        <v>0</v>
      </c>
      <c r="I22" s="46">
        <v>181.5</v>
      </c>
      <c r="J22" s="45">
        <f t="shared" si="3"/>
        <v>0</v>
      </c>
      <c r="K22" s="45">
        <v>0</v>
      </c>
      <c r="L22" s="46">
        <v>0</v>
      </c>
      <c r="M22" s="45">
        <f t="shared" si="4"/>
        <v>0</v>
      </c>
      <c r="N22" s="45">
        <v>0</v>
      </c>
      <c r="O22" s="46">
        <v>0</v>
      </c>
      <c r="P22" s="47">
        <f t="shared" si="5"/>
        <v>0</v>
      </c>
      <c r="Q22" s="45">
        <f t="shared" si="6"/>
        <v>0</v>
      </c>
      <c r="R22" s="45">
        <v>0</v>
      </c>
      <c r="S22" s="46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46">
        <v>0</v>
      </c>
      <c r="Z22" s="47">
        <f t="shared" si="9"/>
        <v>167.99</v>
      </c>
      <c r="AA22" s="45">
        <f t="shared" si="10"/>
        <v>167.99</v>
      </c>
      <c r="AB22" s="45">
        <v>0</v>
      </c>
      <c r="AC22" s="46">
        <v>167.99</v>
      </c>
      <c r="AD22" s="45">
        <f t="shared" si="11"/>
        <v>0</v>
      </c>
      <c r="AE22" s="45">
        <v>0</v>
      </c>
      <c r="AF22" s="46">
        <v>0</v>
      </c>
      <c r="AG22" s="45">
        <f t="shared" si="12"/>
        <v>0</v>
      </c>
      <c r="AH22" s="45">
        <v>0</v>
      </c>
      <c r="AI22" s="46">
        <v>0</v>
      </c>
      <c r="AJ22" s="45">
        <f t="shared" si="13"/>
        <v>0</v>
      </c>
      <c r="AK22" s="45">
        <v>0</v>
      </c>
      <c r="AL22" s="46">
        <v>0</v>
      </c>
      <c r="AM22" s="45">
        <f t="shared" si="14"/>
        <v>0</v>
      </c>
      <c r="AN22" s="45">
        <v>0</v>
      </c>
      <c r="AO22" s="46">
        <v>0</v>
      </c>
    </row>
    <row r="23" spans="1:41" ht="19.5" customHeight="1">
      <c r="A23" s="44" t="s">
        <v>191</v>
      </c>
      <c r="B23" s="44" t="s">
        <v>184</v>
      </c>
      <c r="C23" s="44" t="s">
        <v>83</v>
      </c>
      <c r="D23" s="44" t="s">
        <v>193</v>
      </c>
      <c r="E23" s="45">
        <f t="shared" si="0"/>
        <v>349.49</v>
      </c>
      <c r="F23" s="45">
        <f t="shared" si="1"/>
        <v>181.5</v>
      </c>
      <c r="G23" s="45">
        <f t="shared" si="2"/>
        <v>181.5</v>
      </c>
      <c r="H23" s="45">
        <v>0</v>
      </c>
      <c r="I23" s="46">
        <v>181.5</v>
      </c>
      <c r="J23" s="45">
        <f t="shared" si="3"/>
        <v>0</v>
      </c>
      <c r="K23" s="45">
        <v>0</v>
      </c>
      <c r="L23" s="46">
        <v>0</v>
      </c>
      <c r="M23" s="45">
        <f t="shared" si="4"/>
        <v>0</v>
      </c>
      <c r="N23" s="45">
        <v>0</v>
      </c>
      <c r="O23" s="46">
        <v>0</v>
      </c>
      <c r="P23" s="47">
        <f t="shared" si="5"/>
        <v>0</v>
      </c>
      <c r="Q23" s="45">
        <f t="shared" si="6"/>
        <v>0</v>
      </c>
      <c r="R23" s="45">
        <v>0</v>
      </c>
      <c r="S23" s="46">
        <v>0</v>
      </c>
      <c r="T23" s="45">
        <f t="shared" si="7"/>
        <v>0</v>
      </c>
      <c r="U23" s="45">
        <v>0</v>
      </c>
      <c r="V23" s="45">
        <v>0</v>
      </c>
      <c r="W23" s="45">
        <f t="shared" si="8"/>
        <v>0</v>
      </c>
      <c r="X23" s="45">
        <v>0</v>
      </c>
      <c r="Y23" s="46">
        <v>0</v>
      </c>
      <c r="Z23" s="47">
        <f t="shared" si="9"/>
        <v>167.99</v>
      </c>
      <c r="AA23" s="45">
        <f t="shared" si="10"/>
        <v>167.99</v>
      </c>
      <c r="AB23" s="45">
        <v>0</v>
      </c>
      <c r="AC23" s="46">
        <v>167.99</v>
      </c>
      <c r="AD23" s="45">
        <f t="shared" si="11"/>
        <v>0</v>
      </c>
      <c r="AE23" s="45">
        <v>0</v>
      </c>
      <c r="AF23" s="46">
        <v>0</v>
      </c>
      <c r="AG23" s="45">
        <f t="shared" si="12"/>
        <v>0</v>
      </c>
      <c r="AH23" s="45">
        <v>0</v>
      </c>
      <c r="AI23" s="46">
        <v>0</v>
      </c>
      <c r="AJ23" s="45">
        <f t="shared" si="13"/>
        <v>0</v>
      </c>
      <c r="AK23" s="45">
        <v>0</v>
      </c>
      <c r="AL23" s="46">
        <v>0</v>
      </c>
      <c r="AM23" s="45">
        <f t="shared" si="14"/>
        <v>0</v>
      </c>
      <c r="AN23" s="45">
        <v>0</v>
      </c>
      <c r="AO23" s="46">
        <v>0</v>
      </c>
    </row>
    <row r="24" spans="1:41" ht="19.5" customHeight="1">
      <c r="A24" s="44" t="s">
        <v>36</v>
      </c>
      <c r="B24" s="44" t="s">
        <v>194</v>
      </c>
      <c r="C24" s="44" t="s">
        <v>36</v>
      </c>
      <c r="D24" s="44" t="s">
        <v>195</v>
      </c>
      <c r="E24" s="45">
        <f t="shared" si="0"/>
        <v>104.25</v>
      </c>
      <c r="F24" s="45">
        <f t="shared" si="1"/>
        <v>104.25</v>
      </c>
      <c r="G24" s="45">
        <f t="shared" si="2"/>
        <v>104.25</v>
      </c>
      <c r="H24" s="45">
        <v>104.25</v>
      </c>
      <c r="I24" s="46">
        <v>0</v>
      </c>
      <c r="J24" s="45">
        <f t="shared" si="3"/>
        <v>0</v>
      </c>
      <c r="K24" s="45">
        <v>0</v>
      </c>
      <c r="L24" s="46">
        <v>0</v>
      </c>
      <c r="M24" s="45">
        <f t="shared" si="4"/>
        <v>0</v>
      </c>
      <c r="N24" s="45">
        <v>0</v>
      </c>
      <c r="O24" s="46">
        <v>0</v>
      </c>
      <c r="P24" s="47">
        <f t="shared" si="5"/>
        <v>0</v>
      </c>
      <c r="Q24" s="45">
        <f t="shared" si="6"/>
        <v>0</v>
      </c>
      <c r="R24" s="45">
        <v>0</v>
      </c>
      <c r="S24" s="46">
        <v>0</v>
      </c>
      <c r="T24" s="45">
        <f t="shared" si="7"/>
        <v>0</v>
      </c>
      <c r="U24" s="45">
        <v>0</v>
      </c>
      <c r="V24" s="45">
        <v>0</v>
      </c>
      <c r="W24" s="45">
        <f t="shared" si="8"/>
        <v>0</v>
      </c>
      <c r="X24" s="45">
        <v>0</v>
      </c>
      <c r="Y24" s="46">
        <v>0</v>
      </c>
      <c r="Z24" s="47">
        <f t="shared" si="9"/>
        <v>0</v>
      </c>
      <c r="AA24" s="45">
        <f t="shared" si="10"/>
        <v>0</v>
      </c>
      <c r="AB24" s="45">
        <v>0</v>
      </c>
      <c r="AC24" s="46">
        <v>0</v>
      </c>
      <c r="AD24" s="45">
        <f t="shared" si="11"/>
        <v>0</v>
      </c>
      <c r="AE24" s="45">
        <v>0</v>
      </c>
      <c r="AF24" s="46">
        <v>0</v>
      </c>
      <c r="AG24" s="45">
        <f t="shared" si="12"/>
        <v>0</v>
      </c>
      <c r="AH24" s="45">
        <v>0</v>
      </c>
      <c r="AI24" s="46">
        <v>0</v>
      </c>
      <c r="AJ24" s="45">
        <f t="shared" si="13"/>
        <v>0</v>
      </c>
      <c r="AK24" s="45">
        <v>0</v>
      </c>
      <c r="AL24" s="46">
        <v>0</v>
      </c>
      <c r="AM24" s="45">
        <f t="shared" si="14"/>
        <v>0</v>
      </c>
      <c r="AN24" s="45">
        <v>0</v>
      </c>
      <c r="AO24" s="46">
        <v>0</v>
      </c>
    </row>
    <row r="25" spans="1:41" ht="19.5" customHeight="1">
      <c r="A25" s="44" t="s">
        <v>194</v>
      </c>
      <c r="B25" s="44" t="s">
        <v>169</v>
      </c>
      <c r="C25" s="44" t="s">
        <v>83</v>
      </c>
      <c r="D25" s="44" t="s">
        <v>196</v>
      </c>
      <c r="E25" s="45">
        <f t="shared" si="0"/>
        <v>0.17</v>
      </c>
      <c r="F25" s="45">
        <f t="shared" si="1"/>
        <v>0.17</v>
      </c>
      <c r="G25" s="45">
        <f t="shared" si="2"/>
        <v>0.17</v>
      </c>
      <c r="H25" s="45">
        <v>0.17</v>
      </c>
      <c r="I25" s="46">
        <v>0</v>
      </c>
      <c r="J25" s="45">
        <f t="shared" si="3"/>
        <v>0</v>
      </c>
      <c r="K25" s="45">
        <v>0</v>
      </c>
      <c r="L25" s="46">
        <v>0</v>
      </c>
      <c r="M25" s="45">
        <f t="shared" si="4"/>
        <v>0</v>
      </c>
      <c r="N25" s="45">
        <v>0</v>
      </c>
      <c r="O25" s="46">
        <v>0</v>
      </c>
      <c r="P25" s="47">
        <f t="shared" si="5"/>
        <v>0</v>
      </c>
      <c r="Q25" s="45">
        <f t="shared" si="6"/>
        <v>0</v>
      </c>
      <c r="R25" s="45">
        <v>0</v>
      </c>
      <c r="S25" s="46">
        <v>0</v>
      </c>
      <c r="T25" s="45">
        <f t="shared" si="7"/>
        <v>0</v>
      </c>
      <c r="U25" s="45">
        <v>0</v>
      </c>
      <c r="V25" s="45">
        <v>0</v>
      </c>
      <c r="W25" s="45">
        <f t="shared" si="8"/>
        <v>0</v>
      </c>
      <c r="X25" s="45">
        <v>0</v>
      </c>
      <c r="Y25" s="46">
        <v>0</v>
      </c>
      <c r="Z25" s="47">
        <f t="shared" si="9"/>
        <v>0</v>
      </c>
      <c r="AA25" s="45">
        <f t="shared" si="10"/>
        <v>0</v>
      </c>
      <c r="AB25" s="45">
        <v>0</v>
      </c>
      <c r="AC25" s="46">
        <v>0</v>
      </c>
      <c r="AD25" s="45">
        <f t="shared" si="11"/>
        <v>0</v>
      </c>
      <c r="AE25" s="45">
        <v>0</v>
      </c>
      <c r="AF25" s="46">
        <v>0</v>
      </c>
      <c r="AG25" s="45">
        <f t="shared" si="12"/>
        <v>0</v>
      </c>
      <c r="AH25" s="45">
        <v>0</v>
      </c>
      <c r="AI25" s="46">
        <v>0</v>
      </c>
      <c r="AJ25" s="45">
        <f t="shared" si="13"/>
        <v>0</v>
      </c>
      <c r="AK25" s="45">
        <v>0</v>
      </c>
      <c r="AL25" s="46">
        <v>0</v>
      </c>
      <c r="AM25" s="45">
        <f t="shared" si="14"/>
        <v>0</v>
      </c>
      <c r="AN25" s="45">
        <v>0</v>
      </c>
      <c r="AO25" s="46">
        <v>0</v>
      </c>
    </row>
    <row r="26" spans="1:41" ht="19.5" customHeight="1">
      <c r="A26" s="44" t="s">
        <v>194</v>
      </c>
      <c r="B26" s="44" t="s">
        <v>182</v>
      </c>
      <c r="C26" s="44" t="s">
        <v>83</v>
      </c>
      <c r="D26" s="44" t="s">
        <v>197</v>
      </c>
      <c r="E26" s="45">
        <f t="shared" si="0"/>
        <v>99.64</v>
      </c>
      <c r="F26" s="45">
        <f t="shared" si="1"/>
        <v>99.64</v>
      </c>
      <c r="G26" s="45">
        <f t="shared" si="2"/>
        <v>99.64</v>
      </c>
      <c r="H26" s="45">
        <v>99.64</v>
      </c>
      <c r="I26" s="46">
        <v>0</v>
      </c>
      <c r="J26" s="45">
        <f t="shared" si="3"/>
        <v>0</v>
      </c>
      <c r="K26" s="45">
        <v>0</v>
      </c>
      <c r="L26" s="46">
        <v>0</v>
      </c>
      <c r="M26" s="45">
        <f t="shared" si="4"/>
        <v>0</v>
      </c>
      <c r="N26" s="45">
        <v>0</v>
      </c>
      <c r="O26" s="46">
        <v>0</v>
      </c>
      <c r="P26" s="47">
        <f t="shared" si="5"/>
        <v>0</v>
      </c>
      <c r="Q26" s="45">
        <f t="shared" si="6"/>
        <v>0</v>
      </c>
      <c r="R26" s="45">
        <v>0</v>
      </c>
      <c r="S26" s="46">
        <v>0</v>
      </c>
      <c r="T26" s="45">
        <f t="shared" si="7"/>
        <v>0</v>
      </c>
      <c r="U26" s="45">
        <v>0</v>
      </c>
      <c r="V26" s="45">
        <v>0</v>
      </c>
      <c r="W26" s="45">
        <f t="shared" si="8"/>
        <v>0</v>
      </c>
      <c r="X26" s="45">
        <v>0</v>
      </c>
      <c r="Y26" s="46">
        <v>0</v>
      </c>
      <c r="Z26" s="47">
        <f t="shared" si="9"/>
        <v>0</v>
      </c>
      <c r="AA26" s="45">
        <f t="shared" si="10"/>
        <v>0</v>
      </c>
      <c r="AB26" s="45">
        <v>0</v>
      </c>
      <c r="AC26" s="46">
        <v>0</v>
      </c>
      <c r="AD26" s="45">
        <f t="shared" si="11"/>
        <v>0</v>
      </c>
      <c r="AE26" s="45">
        <v>0</v>
      </c>
      <c r="AF26" s="46">
        <v>0</v>
      </c>
      <c r="AG26" s="45">
        <f t="shared" si="12"/>
        <v>0</v>
      </c>
      <c r="AH26" s="45">
        <v>0</v>
      </c>
      <c r="AI26" s="46">
        <v>0</v>
      </c>
      <c r="AJ26" s="45">
        <f t="shared" si="13"/>
        <v>0</v>
      </c>
      <c r="AK26" s="45">
        <v>0</v>
      </c>
      <c r="AL26" s="46">
        <v>0</v>
      </c>
      <c r="AM26" s="45">
        <f t="shared" si="14"/>
        <v>0</v>
      </c>
      <c r="AN26" s="45">
        <v>0</v>
      </c>
      <c r="AO26" s="46">
        <v>0</v>
      </c>
    </row>
    <row r="27" spans="1:41" ht="19.5" customHeight="1">
      <c r="A27" s="44" t="s">
        <v>194</v>
      </c>
      <c r="B27" s="44" t="s">
        <v>175</v>
      </c>
      <c r="C27" s="44" t="s">
        <v>83</v>
      </c>
      <c r="D27" s="44" t="s">
        <v>198</v>
      </c>
      <c r="E27" s="45">
        <f t="shared" si="0"/>
        <v>4.44</v>
      </c>
      <c r="F27" s="45">
        <f t="shared" si="1"/>
        <v>4.44</v>
      </c>
      <c r="G27" s="45">
        <f t="shared" si="2"/>
        <v>4.44</v>
      </c>
      <c r="H27" s="45">
        <v>4.44</v>
      </c>
      <c r="I27" s="46">
        <v>0</v>
      </c>
      <c r="J27" s="45">
        <f t="shared" si="3"/>
        <v>0</v>
      </c>
      <c r="K27" s="45">
        <v>0</v>
      </c>
      <c r="L27" s="46">
        <v>0</v>
      </c>
      <c r="M27" s="45">
        <f t="shared" si="4"/>
        <v>0</v>
      </c>
      <c r="N27" s="45">
        <v>0</v>
      </c>
      <c r="O27" s="46">
        <v>0</v>
      </c>
      <c r="P27" s="47">
        <f t="shared" si="5"/>
        <v>0</v>
      </c>
      <c r="Q27" s="45">
        <f t="shared" si="6"/>
        <v>0</v>
      </c>
      <c r="R27" s="45">
        <v>0</v>
      </c>
      <c r="S27" s="46">
        <v>0</v>
      </c>
      <c r="T27" s="45">
        <f t="shared" si="7"/>
        <v>0</v>
      </c>
      <c r="U27" s="45">
        <v>0</v>
      </c>
      <c r="V27" s="45">
        <v>0</v>
      </c>
      <c r="W27" s="45">
        <f t="shared" si="8"/>
        <v>0</v>
      </c>
      <c r="X27" s="45">
        <v>0</v>
      </c>
      <c r="Y27" s="46">
        <v>0</v>
      </c>
      <c r="Z27" s="47">
        <f t="shared" si="9"/>
        <v>0</v>
      </c>
      <c r="AA27" s="45">
        <f t="shared" si="10"/>
        <v>0</v>
      </c>
      <c r="AB27" s="45">
        <v>0</v>
      </c>
      <c r="AC27" s="46">
        <v>0</v>
      </c>
      <c r="AD27" s="45">
        <f t="shared" si="11"/>
        <v>0</v>
      </c>
      <c r="AE27" s="45">
        <v>0</v>
      </c>
      <c r="AF27" s="46">
        <v>0</v>
      </c>
      <c r="AG27" s="45">
        <f t="shared" si="12"/>
        <v>0</v>
      </c>
      <c r="AH27" s="45">
        <v>0</v>
      </c>
      <c r="AI27" s="46">
        <v>0</v>
      </c>
      <c r="AJ27" s="45">
        <f t="shared" si="13"/>
        <v>0</v>
      </c>
      <c r="AK27" s="45">
        <v>0</v>
      </c>
      <c r="AL27" s="46">
        <v>0</v>
      </c>
      <c r="AM27" s="45">
        <f t="shared" si="14"/>
        <v>0</v>
      </c>
      <c r="AN27" s="45">
        <v>0</v>
      </c>
      <c r="AO27" s="46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199</v>
      </c>
    </row>
    <row r="2" spans="1:113" ht="19.5" customHeight="1">
      <c r="A2" s="100" t="s">
        <v>200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48" t="s">
        <v>56</v>
      </c>
      <c r="B4" s="149"/>
      <c r="C4" s="149"/>
      <c r="D4" s="150"/>
      <c r="E4" s="147" t="s">
        <v>57</v>
      </c>
      <c r="F4" s="134" t="s">
        <v>201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  <c r="T4" s="134" t="s">
        <v>202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/>
      <c r="AV4" s="134" t="s">
        <v>195</v>
      </c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6"/>
      <c r="BH4" s="134" t="s">
        <v>203</v>
      </c>
      <c r="BI4" s="135"/>
      <c r="BJ4" s="135"/>
      <c r="BK4" s="135"/>
      <c r="BL4" s="136"/>
      <c r="BM4" s="134" t="s">
        <v>204</v>
      </c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4" t="s">
        <v>205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6"/>
      <c r="CR4" s="105" t="s">
        <v>206</v>
      </c>
      <c r="CS4" s="106"/>
      <c r="CT4" s="107"/>
      <c r="CU4" s="105" t="s">
        <v>207</v>
      </c>
      <c r="CV4" s="106"/>
      <c r="CW4" s="106"/>
      <c r="CX4" s="106"/>
      <c r="CY4" s="106"/>
      <c r="CZ4" s="107"/>
      <c r="DA4" s="105" t="s">
        <v>208</v>
      </c>
      <c r="DB4" s="106"/>
      <c r="DC4" s="107"/>
      <c r="DD4" s="134" t="s">
        <v>209</v>
      </c>
      <c r="DE4" s="135"/>
      <c r="DF4" s="135"/>
      <c r="DG4" s="135"/>
      <c r="DH4" s="135"/>
      <c r="DI4" s="136"/>
    </row>
    <row r="5" spans="1:113" ht="19.5" customHeight="1">
      <c r="A5" s="112" t="s">
        <v>67</v>
      </c>
      <c r="B5" s="113"/>
      <c r="C5" s="114"/>
      <c r="D5" s="147" t="s">
        <v>210</v>
      </c>
      <c r="E5" s="109"/>
      <c r="F5" s="103" t="s">
        <v>72</v>
      </c>
      <c r="G5" s="103" t="s">
        <v>211</v>
      </c>
      <c r="H5" s="103" t="s">
        <v>212</v>
      </c>
      <c r="I5" s="103" t="s">
        <v>213</v>
      </c>
      <c r="J5" s="103" t="s">
        <v>214</v>
      </c>
      <c r="K5" s="103" t="s">
        <v>215</v>
      </c>
      <c r="L5" s="103" t="s">
        <v>216</v>
      </c>
      <c r="M5" s="103" t="s">
        <v>217</v>
      </c>
      <c r="N5" s="103" t="s">
        <v>218</v>
      </c>
      <c r="O5" s="103" t="s">
        <v>219</v>
      </c>
      <c r="P5" s="103" t="s">
        <v>220</v>
      </c>
      <c r="Q5" s="103" t="s">
        <v>104</v>
      </c>
      <c r="R5" s="103" t="s">
        <v>221</v>
      </c>
      <c r="S5" s="103" t="s">
        <v>222</v>
      </c>
      <c r="T5" s="103" t="s">
        <v>72</v>
      </c>
      <c r="U5" s="103" t="s">
        <v>223</v>
      </c>
      <c r="V5" s="103" t="s">
        <v>224</v>
      </c>
      <c r="W5" s="103" t="s">
        <v>225</v>
      </c>
      <c r="X5" s="103" t="s">
        <v>226</v>
      </c>
      <c r="Y5" s="103" t="s">
        <v>227</v>
      </c>
      <c r="Z5" s="103" t="s">
        <v>228</v>
      </c>
      <c r="AA5" s="103" t="s">
        <v>229</v>
      </c>
      <c r="AB5" s="103" t="s">
        <v>230</v>
      </c>
      <c r="AC5" s="103" t="s">
        <v>231</v>
      </c>
      <c r="AD5" s="103" t="s">
        <v>232</v>
      </c>
      <c r="AE5" s="103" t="s">
        <v>233</v>
      </c>
      <c r="AF5" s="103" t="s">
        <v>234</v>
      </c>
      <c r="AG5" s="103" t="s">
        <v>235</v>
      </c>
      <c r="AH5" s="103" t="s">
        <v>236</v>
      </c>
      <c r="AI5" s="103" t="s">
        <v>237</v>
      </c>
      <c r="AJ5" s="103" t="s">
        <v>238</v>
      </c>
      <c r="AK5" s="103" t="s">
        <v>239</v>
      </c>
      <c r="AL5" s="103" t="s">
        <v>240</v>
      </c>
      <c r="AM5" s="103" t="s">
        <v>241</v>
      </c>
      <c r="AN5" s="103" t="s">
        <v>242</v>
      </c>
      <c r="AO5" s="103" t="s">
        <v>243</v>
      </c>
      <c r="AP5" s="103" t="s">
        <v>244</v>
      </c>
      <c r="AQ5" s="103" t="s">
        <v>245</v>
      </c>
      <c r="AR5" s="103" t="s">
        <v>246</v>
      </c>
      <c r="AS5" s="103" t="s">
        <v>247</v>
      </c>
      <c r="AT5" s="103" t="s">
        <v>248</v>
      </c>
      <c r="AU5" s="103" t="s">
        <v>249</v>
      </c>
      <c r="AV5" s="103" t="s">
        <v>72</v>
      </c>
      <c r="AW5" s="103" t="s">
        <v>250</v>
      </c>
      <c r="AX5" s="103" t="s">
        <v>251</v>
      </c>
      <c r="AY5" s="103" t="s">
        <v>252</v>
      </c>
      <c r="AZ5" s="103" t="s">
        <v>253</v>
      </c>
      <c r="BA5" s="103" t="s">
        <v>254</v>
      </c>
      <c r="BB5" s="103" t="s">
        <v>255</v>
      </c>
      <c r="BC5" s="103" t="s">
        <v>256</v>
      </c>
      <c r="BD5" s="103" t="s">
        <v>257</v>
      </c>
      <c r="BE5" s="103" t="s">
        <v>258</v>
      </c>
      <c r="BF5" s="103" t="s">
        <v>259</v>
      </c>
      <c r="BG5" s="117" t="s">
        <v>260</v>
      </c>
      <c r="BH5" s="117" t="s">
        <v>72</v>
      </c>
      <c r="BI5" s="117" t="s">
        <v>261</v>
      </c>
      <c r="BJ5" s="117" t="s">
        <v>262</v>
      </c>
      <c r="BK5" s="117" t="s">
        <v>263</v>
      </c>
      <c r="BL5" s="117" t="s">
        <v>264</v>
      </c>
      <c r="BM5" s="103" t="s">
        <v>72</v>
      </c>
      <c r="BN5" s="103" t="s">
        <v>265</v>
      </c>
      <c r="BO5" s="103" t="s">
        <v>266</v>
      </c>
      <c r="BP5" s="103" t="s">
        <v>267</v>
      </c>
      <c r="BQ5" s="103" t="s">
        <v>268</v>
      </c>
      <c r="BR5" s="103" t="s">
        <v>269</v>
      </c>
      <c r="BS5" s="103" t="s">
        <v>270</v>
      </c>
      <c r="BT5" s="103" t="s">
        <v>271</v>
      </c>
      <c r="BU5" s="103" t="s">
        <v>272</v>
      </c>
      <c r="BV5" s="103" t="s">
        <v>273</v>
      </c>
      <c r="BW5" s="145" t="s">
        <v>274</v>
      </c>
      <c r="BX5" s="145" t="s">
        <v>275</v>
      </c>
      <c r="BY5" s="103" t="s">
        <v>276</v>
      </c>
      <c r="BZ5" s="103" t="s">
        <v>72</v>
      </c>
      <c r="CA5" s="103" t="s">
        <v>265</v>
      </c>
      <c r="CB5" s="103" t="s">
        <v>266</v>
      </c>
      <c r="CC5" s="103" t="s">
        <v>267</v>
      </c>
      <c r="CD5" s="103" t="s">
        <v>268</v>
      </c>
      <c r="CE5" s="103" t="s">
        <v>269</v>
      </c>
      <c r="CF5" s="103" t="s">
        <v>270</v>
      </c>
      <c r="CG5" s="103" t="s">
        <v>271</v>
      </c>
      <c r="CH5" s="103" t="s">
        <v>277</v>
      </c>
      <c r="CI5" s="103" t="s">
        <v>278</v>
      </c>
      <c r="CJ5" s="103" t="s">
        <v>279</v>
      </c>
      <c r="CK5" s="103" t="s">
        <v>280</v>
      </c>
      <c r="CL5" s="103" t="s">
        <v>272</v>
      </c>
      <c r="CM5" s="103" t="s">
        <v>273</v>
      </c>
      <c r="CN5" s="103" t="s">
        <v>281</v>
      </c>
      <c r="CO5" s="145" t="s">
        <v>274</v>
      </c>
      <c r="CP5" s="145" t="s">
        <v>275</v>
      </c>
      <c r="CQ5" s="103" t="s">
        <v>282</v>
      </c>
      <c r="CR5" s="145" t="s">
        <v>72</v>
      </c>
      <c r="CS5" s="145" t="s">
        <v>283</v>
      </c>
      <c r="CT5" s="103" t="s">
        <v>284</v>
      </c>
      <c r="CU5" s="145" t="s">
        <v>72</v>
      </c>
      <c r="CV5" s="145" t="s">
        <v>283</v>
      </c>
      <c r="CW5" s="103" t="s">
        <v>285</v>
      </c>
      <c r="CX5" s="145" t="s">
        <v>286</v>
      </c>
      <c r="CY5" s="145" t="s">
        <v>287</v>
      </c>
      <c r="CZ5" s="117" t="s">
        <v>284</v>
      </c>
      <c r="DA5" s="145" t="s">
        <v>72</v>
      </c>
      <c r="DB5" s="145" t="s">
        <v>208</v>
      </c>
      <c r="DC5" s="145" t="s">
        <v>288</v>
      </c>
      <c r="DD5" s="103" t="s">
        <v>72</v>
      </c>
      <c r="DE5" s="103" t="s">
        <v>289</v>
      </c>
      <c r="DF5" s="103" t="s">
        <v>290</v>
      </c>
      <c r="DG5" s="103" t="s">
        <v>288</v>
      </c>
      <c r="DH5" s="103" t="s">
        <v>291</v>
      </c>
      <c r="DI5" s="103" t="s">
        <v>209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11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11"/>
      <c r="BH6" s="111"/>
      <c r="BI6" s="111"/>
      <c r="BJ6" s="111"/>
      <c r="BK6" s="111"/>
      <c r="BL6" s="111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46"/>
      <c r="BX6" s="146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46"/>
      <c r="CP6" s="146"/>
      <c r="CQ6" s="104"/>
      <c r="CR6" s="146"/>
      <c r="CS6" s="146"/>
      <c r="CT6" s="104"/>
      <c r="CU6" s="146"/>
      <c r="CV6" s="146"/>
      <c r="CW6" s="104"/>
      <c r="CX6" s="146"/>
      <c r="CY6" s="146"/>
      <c r="CZ6" s="111"/>
      <c r="DA6" s="146"/>
      <c r="DB6" s="146"/>
      <c r="DC6" s="146"/>
      <c r="DD6" s="104"/>
      <c r="DE6" s="104"/>
      <c r="DF6" s="104"/>
      <c r="DG6" s="104"/>
      <c r="DH6" s="104"/>
      <c r="DI6" s="104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30">SUM(F7,T7,AV7,BH7,BM7,BZ7,CR7,CU7,DA7,DD7)</f>
        <v>7331.929999999999</v>
      </c>
      <c r="F7" s="82">
        <v>1686.49</v>
      </c>
      <c r="G7" s="82">
        <v>531.66</v>
      </c>
      <c r="H7" s="82">
        <v>581.96</v>
      </c>
      <c r="I7" s="82">
        <v>44.31</v>
      </c>
      <c r="J7" s="82">
        <v>0</v>
      </c>
      <c r="K7" s="82">
        <v>0</v>
      </c>
      <c r="L7" s="82">
        <v>167.27</v>
      </c>
      <c r="M7" s="82">
        <v>0</v>
      </c>
      <c r="N7" s="82">
        <v>137.4</v>
      </c>
      <c r="O7" s="83">
        <v>34.04</v>
      </c>
      <c r="P7" s="83">
        <v>0</v>
      </c>
      <c r="Q7" s="83">
        <v>175.4</v>
      </c>
      <c r="R7" s="83">
        <v>0</v>
      </c>
      <c r="S7" s="83">
        <v>14.45</v>
      </c>
      <c r="T7" s="83">
        <v>5359.69</v>
      </c>
      <c r="U7" s="83">
        <v>30</v>
      </c>
      <c r="V7" s="83">
        <v>27</v>
      </c>
      <c r="W7" s="83">
        <v>0</v>
      </c>
      <c r="X7" s="83">
        <v>0</v>
      </c>
      <c r="Y7" s="83">
        <v>2.5</v>
      </c>
      <c r="Z7" s="83">
        <v>17</v>
      </c>
      <c r="AA7" s="83">
        <v>24</v>
      </c>
      <c r="AB7" s="83">
        <v>0</v>
      </c>
      <c r="AC7" s="83">
        <v>150</v>
      </c>
      <c r="AD7" s="83">
        <v>230</v>
      </c>
      <c r="AE7" s="83">
        <v>0</v>
      </c>
      <c r="AF7" s="83">
        <v>125.3</v>
      </c>
      <c r="AG7" s="83">
        <v>215.08</v>
      </c>
      <c r="AH7" s="83">
        <v>739.87</v>
      </c>
      <c r="AI7" s="83">
        <v>45</v>
      </c>
      <c r="AJ7" s="83">
        <v>60</v>
      </c>
      <c r="AK7" s="83">
        <v>0</v>
      </c>
      <c r="AL7" s="83">
        <v>0</v>
      </c>
      <c r="AM7" s="83">
        <v>0</v>
      </c>
      <c r="AN7" s="83">
        <v>128.9</v>
      </c>
      <c r="AO7" s="83">
        <v>2838.4</v>
      </c>
      <c r="AP7" s="83">
        <v>29.23</v>
      </c>
      <c r="AQ7" s="83">
        <v>15.95</v>
      </c>
      <c r="AR7" s="83">
        <v>35</v>
      </c>
      <c r="AS7" s="83">
        <v>124.99</v>
      </c>
      <c r="AT7" s="83">
        <v>0</v>
      </c>
      <c r="AU7" s="83">
        <v>521.47</v>
      </c>
      <c r="AV7" s="83">
        <v>104.25</v>
      </c>
      <c r="AW7" s="83">
        <v>99.64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0.17</v>
      </c>
      <c r="BF7" s="83">
        <v>0</v>
      </c>
      <c r="BG7" s="83">
        <v>4.44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181.5</v>
      </c>
      <c r="CA7" s="83">
        <v>0</v>
      </c>
      <c r="CB7" s="83">
        <v>155.5</v>
      </c>
      <c r="CC7" s="83">
        <v>0</v>
      </c>
      <c r="CD7" s="83">
        <v>0</v>
      </c>
      <c r="CE7" s="83">
        <v>0</v>
      </c>
      <c r="CF7" s="83">
        <v>26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292</v>
      </c>
      <c r="E8" s="82">
        <f t="shared" si="0"/>
        <v>6548.09</v>
      </c>
      <c r="F8" s="82">
        <v>1059.72</v>
      </c>
      <c r="G8" s="82">
        <v>531.66</v>
      </c>
      <c r="H8" s="82">
        <v>469.3</v>
      </c>
      <c r="I8" s="82">
        <v>44.31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14.45</v>
      </c>
      <c r="T8" s="83">
        <v>5306.7</v>
      </c>
      <c r="U8" s="83">
        <v>30</v>
      </c>
      <c r="V8" s="83">
        <v>27</v>
      </c>
      <c r="W8" s="83">
        <v>0</v>
      </c>
      <c r="X8" s="83">
        <v>0</v>
      </c>
      <c r="Y8" s="83">
        <v>2.5</v>
      </c>
      <c r="Z8" s="83">
        <v>17</v>
      </c>
      <c r="AA8" s="83">
        <v>24</v>
      </c>
      <c r="AB8" s="83">
        <v>0</v>
      </c>
      <c r="AC8" s="83">
        <v>150</v>
      </c>
      <c r="AD8" s="83">
        <v>230</v>
      </c>
      <c r="AE8" s="83">
        <v>0</v>
      </c>
      <c r="AF8" s="83">
        <v>125.3</v>
      </c>
      <c r="AG8" s="83">
        <v>215.08</v>
      </c>
      <c r="AH8" s="83">
        <v>739.87</v>
      </c>
      <c r="AI8" s="83">
        <v>0</v>
      </c>
      <c r="AJ8" s="83">
        <v>60</v>
      </c>
      <c r="AK8" s="83">
        <v>0</v>
      </c>
      <c r="AL8" s="83">
        <v>0</v>
      </c>
      <c r="AM8" s="83">
        <v>0</v>
      </c>
      <c r="AN8" s="83">
        <v>128.9</v>
      </c>
      <c r="AO8" s="83">
        <v>2838.4</v>
      </c>
      <c r="AP8" s="83">
        <v>29.23</v>
      </c>
      <c r="AQ8" s="83">
        <v>15.95</v>
      </c>
      <c r="AR8" s="83">
        <v>35</v>
      </c>
      <c r="AS8" s="83">
        <v>124.99</v>
      </c>
      <c r="AT8" s="83">
        <v>0</v>
      </c>
      <c r="AU8" s="83">
        <v>513.48</v>
      </c>
      <c r="AV8" s="83">
        <v>0.17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0.17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181.5</v>
      </c>
      <c r="CA8" s="83">
        <v>0</v>
      </c>
      <c r="CB8" s="83">
        <v>155.5</v>
      </c>
      <c r="CC8" s="83">
        <v>0</v>
      </c>
      <c r="CD8" s="83">
        <v>0</v>
      </c>
      <c r="CE8" s="83">
        <v>0</v>
      </c>
      <c r="CF8" s="83">
        <v>26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293</v>
      </c>
      <c r="E9" s="82">
        <f t="shared" si="0"/>
        <v>6488.79</v>
      </c>
      <c r="F9" s="82">
        <v>1059.72</v>
      </c>
      <c r="G9" s="82">
        <v>531.66</v>
      </c>
      <c r="H9" s="82">
        <v>469.3</v>
      </c>
      <c r="I9" s="82">
        <v>44.31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14.45</v>
      </c>
      <c r="T9" s="83">
        <v>5247.4</v>
      </c>
      <c r="U9" s="83">
        <v>30</v>
      </c>
      <c r="V9" s="83">
        <v>27</v>
      </c>
      <c r="W9" s="83">
        <v>0</v>
      </c>
      <c r="X9" s="83">
        <v>0</v>
      </c>
      <c r="Y9" s="83">
        <v>2.5</v>
      </c>
      <c r="Z9" s="83">
        <v>17</v>
      </c>
      <c r="AA9" s="83">
        <v>24</v>
      </c>
      <c r="AB9" s="83">
        <v>0</v>
      </c>
      <c r="AC9" s="83">
        <v>150</v>
      </c>
      <c r="AD9" s="83">
        <v>230</v>
      </c>
      <c r="AE9" s="83">
        <v>0</v>
      </c>
      <c r="AF9" s="83">
        <v>66</v>
      </c>
      <c r="AG9" s="83">
        <v>215.08</v>
      </c>
      <c r="AH9" s="83">
        <v>739.87</v>
      </c>
      <c r="AI9" s="83">
        <v>0</v>
      </c>
      <c r="AJ9" s="83">
        <v>60</v>
      </c>
      <c r="AK9" s="83">
        <v>0</v>
      </c>
      <c r="AL9" s="83">
        <v>0</v>
      </c>
      <c r="AM9" s="83">
        <v>0</v>
      </c>
      <c r="AN9" s="83">
        <v>128.9</v>
      </c>
      <c r="AO9" s="83">
        <v>2838.4</v>
      </c>
      <c r="AP9" s="83">
        <v>29.23</v>
      </c>
      <c r="AQ9" s="83">
        <v>15.95</v>
      </c>
      <c r="AR9" s="83">
        <v>35</v>
      </c>
      <c r="AS9" s="83">
        <v>124.99</v>
      </c>
      <c r="AT9" s="83">
        <v>0</v>
      </c>
      <c r="AU9" s="83">
        <v>513.48</v>
      </c>
      <c r="AV9" s="83">
        <v>0.17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0.17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181.5</v>
      </c>
      <c r="CA9" s="83">
        <v>0</v>
      </c>
      <c r="CB9" s="83">
        <v>155.5</v>
      </c>
      <c r="CC9" s="83">
        <v>0</v>
      </c>
      <c r="CD9" s="83">
        <v>0</v>
      </c>
      <c r="CE9" s="83">
        <v>0</v>
      </c>
      <c r="CF9" s="83">
        <v>26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80</v>
      </c>
      <c r="B10" s="81" t="s">
        <v>81</v>
      </c>
      <c r="C10" s="81" t="s">
        <v>82</v>
      </c>
      <c r="D10" s="81" t="s">
        <v>294</v>
      </c>
      <c r="E10" s="82">
        <f t="shared" si="0"/>
        <v>1908.91</v>
      </c>
      <c r="F10" s="82">
        <v>1059.72</v>
      </c>
      <c r="G10" s="82">
        <v>531.66</v>
      </c>
      <c r="H10" s="82">
        <v>469.3</v>
      </c>
      <c r="I10" s="82">
        <v>44.31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14.45</v>
      </c>
      <c r="T10" s="83">
        <v>849.02</v>
      </c>
      <c r="U10" s="83">
        <v>30</v>
      </c>
      <c r="V10" s="83">
        <v>7</v>
      </c>
      <c r="W10" s="83">
        <v>0</v>
      </c>
      <c r="X10" s="83">
        <v>0</v>
      </c>
      <c r="Y10" s="83">
        <v>2.5</v>
      </c>
      <c r="Z10" s="83">
        <v>17</v>
      </c>
      <c r="AA10" s="83">
        <v>24</v>
      </c>
      <c r="AB10" s="83">
        <v>0</v>
      </c>
      <c r="AC10" s="83">
        <v>150</v>
      </c>
      <c r="AD10" s="83">
        <v>170</v>
      </c>
      <c r="AE10" s="83">
        <v>0</v>
      </c>
      <c r="AF10" s="83">
        <v>3</v>
      </c>
      <c r="AG10" s="83">
        <v>0</v>
      </c>
      <c r="AH10" s="83">
        <v>114.27</v>
      </c>
      <c r="AI10" s="83">
        <v>0</v>
      </c>
      <c r="AJ10" s="83">
        <v>60</v>
      </c>
      <c r="AK10" s="83">
        <v>0</v>
      </c>
      <c r="AL10" s="83">
        <v>0</v>
      </c>
      <c r="AM10" s="83">
        <v>0</v>
      </c>
      <c r="AN10" s="83">
        <v>6</v>
      </c>
      <c r="AO10" s="83">
        <v>20</v>
      </c>
      <c r="AP10" s="83">
        <v>29.23</v>
      </c>
      <c r="AQ10" s="83">
        <v>15.95</v>
      </c>
      <c r="AR10" s="83">
        <v>35</v>
      </c>
      <c r="AS10" s="83">
        <v>124.99</v>
      </c>
      <c r="AT10" s="83">
        <v>0</v>
      </c>
      <c r="AU10" s="83">
        <v>40.08</v>
      </c>
      <c r="AV10" s="83">
        <v>0.17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0.17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80</v>
      </c>
      <c r="B11" s="81" t="s">
        <v>81</v>
      </c>
      <c r="C11" s="81" t="s">
        <v>85</v>
      </c>
      <c r="D11" s="81" t="s">
        <v>295</v>
      </c>
      <c r="E11" s="82">
        <f t="shared" si="0"/>
        <v>393.88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212.38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63</v>
      </c>
      <c r="AG11" s="83">
        <v>76.48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72.9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181.5</v>
      </c>
      <c r="CA11" s="83">
        <v>0</v>
      </c>
      <c r="CB11" s="83">
        <v>155.5</v>
      </c>
      <c r="CC11" s="83">
        <v>0</v>
      </c>
      <c r="CD11" s="83">
        <v>0</v>
      </c>
      <c r="CE11" s="83">
        <v>0</v>
      </c>
      <c r="CF11" s="83">
        <v>26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80</v>
      </c>
      <c r="B12" s="81" t="s">
        <v>81</v>
      </c>
      <c r="C12" s="81" t="s">
        <v>87</v>
      </c>
      <c r="D12" s="81" t="s">
        <v>296</v>
      </c>
      <c r="E12" s="82">
        <f t="shared" si="0"/>
        <v>1251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1251</v>
      </c>
      <c r="U12" s="83">
        <v>0</v>
      </c>
      <c r="V12" s="83">
        <v>20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36</v>
      </c>
      <c r="AH12" s="83">
        <v>270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50</v>
      </c>
      <c r="AO12" s="83">
        <v>699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176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80</v>
      </c>
      <c r="B13" s="81" t="s">
        <v>81</v>
      </c>
      <c r="C13" s="81" t="s">
        <v>89</v>
      </c>
      <c r="D13" s="81" t="s">
        <v>297</v>
      </c>
      <c r="E13" s="82">
        <f t="shared" si="0"/>
        <v>2935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2935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60</v>
      </c>
      <c r="AE13" s="83">
        <v>0</v>
      </c>
      <c r="AF13" s="83">
        <v>0</v>
      </c>
      <c r="AG13" s="83">
        <v>102.6</v>
      </c>
      <c r="AH13" s="83">
        <v>355.6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2119.4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297.4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36</v>
      </c>
      <c r="B14" s="81" t="s">
        <v>36</v>
      </c>
      <c r="C14" s="81" t="s">
        <v>36</v>
      </c>
      <c r="D14" s="81" t="s">
        <v>298</v>
      </c>
      <c r="E14" s="82">
        <f t="shared" si="0"/>
        <v>59.3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59.3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59.3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80</v>
      </c>
      <c r="B15" s="81" t="s">
        <v>89</v>
      </c>
      <c r="C15" s="81" t="s">
        <v>89</v>
      </c>
      <c r="D15" s="81" t="s">
        <v>299</v>
      </c>
      <c r="E15" s="82">
        <f t="shared" si="0"/>
        <v>59.3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59.3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59.3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36</v>
      </c>
      <c r="B16" s="81" t="s">
        <v>36</v>
      </c>
      <c r="C16" s="81" t="s">
        <v>36</v>
      </c>
      <c r="D16" s="81" t="s">
        <v>300</v>
      </c>
      <c r="E16" s="82">
        <f t="shared" si="0"/>
        <v>45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45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45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36</v>
      </c>
      <c r="B17" s="81" t="s">
        <v>36</v>
      </c>
      <c r="C17" s="81" t="s">
        <v>36</v>
      </c>
      <c r="D17" s="81" t="s">
        <v>301</v>
      </c>
      <c r="E17" s="82">
        <f t="shared" si="0"/>
        <v>45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45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45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92</v>
      </c>
      <c r="B18" s="81" t="s">
        <v>87</v>
      </c>
      <c r="C18" s="81" t="s">
        <v>93</v>
      </c>
      <c r="D18" s="81" t="s">
        <v>302</v>
      </c>
      <c r="E18" s="82">
        <f t="shared" si="0"/>
        <v>45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45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45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303</v>
      </c>
      <c r="E19" s="82">
        <f t="shared" si="0"/>
        <v>279.34000000000003</v>
      </c>
      <c r="F19" s="82">
        <v>167.27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167.27</v>
      </c>
      <c r="M19" s="82">
        <v>0</v>
      </c>
      <c r="N19" s="82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7.99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7.99</v>
      </c>
      <c r="AV19" s="83">
        <v>104.08</v>
      </c>
      <c r="AW19" s="83">
        <v>99.64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4.44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36</v>
      </c>
      <c r="B20" s="81" t="s">
        <v>36</v>
      </c>
      <c r="C20" s="81" t="s">
        <v>36</v>
      </c>
      <c r="D20" s="81" t="s">
        <v>304</v>
      </c>
      <c r="E20" s="82">
        <f t="shared" si="0"/>
        <v>279.34000000000003</v>
      </c>
      <c r="F20" s="82">
        <v>167.27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167.27</v>
      </c>
      <c r="M20" s="82">
        <v>0</v>
      </c>
      <c r="N20" s="82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7.99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7.99</v>
      </c>
      <c r="AV20" s="83">
        <v>104.08</v>
      </c>
      <c r="AW20" s="83">
        <v>99.64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4.44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95</v>
      </c>
      <c r="B21" s="81" t="s">
        <v>96</v>
      </c>
      <c r="C21" s="81" t="s">
        <v>82</v>
      </c>
      <c r="D21" s="81" t="s">
        <v>305</v>
      </c>
      <c r="E21" s="82">
        <f t="shared" si="0"/>
        <v>112.07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7.99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7.99</v>
      </c>
      <c r="AV21" s="83">
        <v>104.08</v>
      </c>
      <c r="AW21" s="83">
        <v>99.64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4.44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95</v>
      </c>
      <c r="B22" s="81" t="s">
        <v>96</v>
      </c>
      <c r="C22" s="81" t="s">
        <v>96</v>
      </c>
      <c r="D22" s="81" t="s">
        <v>306</v>
      </c>
      <c r="E22" s="82">
        <f t="shared" si="0"/>
        <v>167.27</v>
      </c>
      <c r="F22" s="82">
        <v>167.27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167.27</v>
      </c>
      <c r="M22" s="82">
        <v>0</v>
      </c>
      <c r="N22" s="82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36</v>
      </c>
      <c r="B23" s="81" t="s">
        <v>36</v>
      </c>
      <c r="C23" s="81" t="s">
        <v>36</v>
      </c>
      <c r="D23" s="81" t="s">
        <v>307</v>
      </c>
      <c r="E23" s="82">
        <f t="shared" si="0"/>
        <v>171.44</v>
      </c>
      <c r="F23" s="82">
        <v>171.44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137.4</v>
      </c>
      <c r="O23" s="83">
        <v>34.04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36</v>
      </c>
      <c r="B24" s="81" t="s">
        <v>36</v>
      </c>
      <c r="C24" s="81" t="s">
        <v>36</v>
      </c>
      <c r="D24" s="81" t="s">
        <v>308</v>
      </c>
      <c r="E24" s="82">
        <f t="shared" si="0"/>
        <v>171.44</v>
      </c>
      <c r="F24" s="82">
        <v>171.44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137.4</v>
      </c>
      <c r="O24" s="83">
        <v>34.04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99</v>
      </c>
      <c r="B25" s="81" t="s">
        <v>100</v>
      </c>
      <c r="C25" s="81" t="s">
        <v>82</v>
      </c>
      <c r="D25" s="81" t="s">
        <v>309</v>
      </c>
      <c r="E25" s="82">
        <f t="shared" si="0"/>
        <v>137.4</v>
      </c>
      <c r="F25" s="82">
        <v>137.4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137.4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99</v>
      </c>
      <c r="B26" s="81" t="s">
        <v>100</v>
      </c>
      <c r="C26" s="81" t="s">
        <v>93</v>
      </c>
      <c r="D26" s="81" t="s">
        <v>310</v>
      </c>
      <c r="E26" s="82">
        <f t="shared" si="0"/>
        <v>34.04</v>
      </c>
      <c r="F26" s="82">
        <v>34.04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3">
        <v>34.04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81" t="s">
        <v>36</v>
      </c>
      <c r="B27" s="81" t="s">
        <v>36</v>
      </c>
      <c r="C27" s="81" t="s">
        <v>36</v>
      </c>
      <c r="D27" s="81" t="s">
        <v>311</v>
      </c>
      <c r="E27" s="82">
        <f t="shared" si="0"/>
        <v>288.06</v>
      </c>
      <c r="F27" s="82">
        <v>288.06</v>
      </c>
      <c r="G27" s="82">
        <v>0</v>
      </c>
      <c r="H27" s="82">
        <v>112.66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3">
        <v>0</v>
      </c>
      <c r="P27" s="83">
        <v>0</v>
      </c>
      <c r="Q27" s="83">
        <v>175.4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  <row r="28" spans="1:113" ht="19.5" customHeight="1">
      <c r="A28" s="81" t="s">
        <v>36</v>
      </c>
      <c r="B28" s="81" t="s">
        <v>36</v>
      </c>
      <c r="C28" s="81" t="s">
        <v>36</v>
      </c>
      <c r="D28" s="81" t="s">
        <v>312</v>
      </c>
      <c r="E28" s="82">
        <f t="shared" si="0"/>
        <v>288.06</v>
      </c>
      <c r="F28" s="82">
        <v>288.06</v>
      </c>
      <c r="G28" s="82">
        <v>0</v>
      </c>
      <c r="H28" s="82">
        <v>112.66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3">
        <v>0</v>
      </c>
      <c r="P28" s="83">
        <v>0</v>
      </c>
      <c r="Q28" s="83">
        <v>175.4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</row>
    <row r="29" spans="1:113" ht="19.5" customHeight="1">
      <c r="A29" s="81" t="s">
        <v>103</v>
      </c>
      <c r="B29" s="81" t="s">
        <v>85</v>
      </c>
      <c r="C29" s="81" t="s">
        <v>82</v>
      </c>
      <c r="D29" s="81" t="s">
        <v>313</v>
      </c>
      <c r="E29" s="82">
        <f t="shared" si="0"/>
        <v>175.4</v>
      </c>
      <c r="F29" s="82">
        <v>175.4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  <c r="P29" s="83">
        <v>0</v>
      </c>
      <c r="Q29" s="83">
        <v>175.4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3">
        <v>0</v>
      </c>
    </row>
    <row r="30" spans="1:113" ht="19.5" customHeight="1">
      <c r="A30" s="81" t="s">
        <v>103</v>
      </c>
      <c r="B30" s="81" t="s">
        <v>85</v>
      </c>
      <c r="C30" s="81" t="s">
        <v>93</v>
      </c>
      <c r="D30" s="81" t="s">
        <v>314</v>
      </c>
      <c r="E30" s="82">
        <f t="shared" si="0"/>
        <v>112.66</v>
      </c>
      <c r="F30" s="82">
        <v>112.66</v>
      </c>
      <c r="G30" s="82">
        <v>0</v>
      </c>
      <c r="H30" s="82">
        <v>112.66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315</v>
      </c>
    </row>
    <row r="2" spans="1:7" ht="25.5" customHeight="1">
      <c r="A2" s="100" t="s">
        <v>316</v>
      </c>
      <c r="B2" s="100"/>
      <c r="C2" s="100"/>
      <c r="D2" s="100"/>
      <c r="E2" s="100"/>
      <c r="F2" s="100"/>
      <c r="G2" s="100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37" t="s">
        <v>317</v>
      </c>
      <c r="B4" s="151"/>
      <c r="C4" s="151"/>
      <c r="D4" s="138"/>
      <c r="E4" s="108" t="s">
        <v>108</v>
      </c>
      <c r="F4" s="109"/>
      <c r="G4" s="109"/>
    </row>
    <row r="5" spans="1:7" ht="19.5" customHeight="1">
      <c r="A5" s="112" t="s">
        <v>67</v>
      </c>
      <c r="B5" s="114"/>
      <c r="C5" s="144" t="s">
        <v>68</v>
      </c>
      <c r="D5" s="110" t="s">
        <v>210</v>
      </c>
      <c r="E5" s="109" t="s">
        <v>57</v>
      </c>
      <c r="F5" s="118" t="s">
        <v>318</v>
      </c>
      <c r="G5" s="153" t="s">
        <v>319</v>
      </c>
    </row>
    <row r="6" spans="1:7" ht="33.75" customHeight="1">
      <c r="A6" s="39" t="s">
        <v>77</v>
      </c>
      <c r="B6" s="41" t="s">
        <v>78</v>
      </c>
      <c r="C6" s="143"/>
      <c r="D6" s="152"/>
      <c r="E6" s="104"/>
      <c r="F6" s="119"/>
      <c r="G6" s="146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39">SUM(F7:G7)</f>
        <v>2692.75</v>
      </c>
      <c r="F7" s="45">
        <v>1790.74</v>
      </c>
      <c r="G7" s="46">
        <v>902.01</v>
      </c>
    </row>
    <row r="8" spans="1:7" ht="19.5" customHeight="1">
      <c r="A8" s="44" t="s">
        <v>36</v>
      </c>
      <c r="B8" s="81" t="s">
        <v>320</v>
      </c>
      <c r="C8" s="85" t="s">
        <v>36</v>
      </c>
      <c r="D8" s="44" t="s">
        <v>201</v>
      </c>
      <c r="E8" s="45">
        <f t="shared" si="0"/>
        <v>1686.49</v>
      </c>
      <c r="F8" s="45">
        <v>1686.49</v>
      </c>
      <c r="G8" s="46">
        <v>0</v>
      </c>
    </row>
    <row r="9" spans="1:7" ht="19.5" customHeight="1">
      <c r="A9" s="44" t="s">
        <v>320</v>
      </c>
      <c r="B9" s="81" t="s">
        <v>169</v>
      </c>
      <c r="C9" s="85" t="s">
        <v>83</v>
      </c>
      <c r="D9" s="44" t="s">
        <v>321</v>
      </c>
      <c r="E9" s="45">
        <f t="shared" si="0"/>
        <v>531.66</v>
      </c>
      <c r="F9" s="45">
        <v>531.66</v>
      </c>
      <c r="G9" s="46">
        <v>0</v>
      </c>
    </row>
    <row r="10" spans="1:7" ht="19.5" customHeight="1">
      <c r="A10" s="44" t="s">
        <v>320</v>
      </c>
      <c r="B10" s="81" t="s">
        <v>171</v>
      </c>
      <c r="C10" s="85" t="s">
        <v>83</v>
      </c>
      <c r="D10" s="44" t="s">
        <v>322</v>
      </c>
      <c r="E10" s="45">
        <f t="shared" si="0"/>
        <v>581.96</v>
      </c>
      <c r="F10" s="45">
        <v>581.96</v>
      </c>
      <c r="G10" s="46">
        <v>0</v>
      </c>
    </row>
    <row r="11" spans="1:7" ht="19.5" customHeight="1">
      <c r="A11" s="44" t="s">
        <v>320</v>
      </c>
      <c r="B11" s="81" t="s">
        <v>173</v>
      </c>
      <c r="C11" s="85" t="s">
        <v>83</v>
      </c>
      <c r="D11" s="44" t="s">
        <v>323</v>
      </c>
      <c r="E11" s="45">
        <f t="shared" si="0"/>
        <v>44.31</v>
      </c>
      <c r="F11" s="45">
        <v>44.31</v>
      </c>
      <c r="G11" s="46">
        <v>0</v>
      </c>
    </row>
    <row r="12" spans="1:7" ht="19.5" customHeight="1">
      <c r="A12" s="44" t="s">
        <v>320</v>
      </c>
      <c r="B12" s="81" t="s">
        <v>186</v>
      </c>
      <c r="C12" s="85" t="s">
        <v>83</v>
      </c>
      <c r="D12" s="44" t="s">
        <v>324</v>
      </c>
      <c r="E12" s="45">
        <f t="shared" si="0"/>
        <v>167.27</v>
      </c>
      <c r="F12" s="45">
        <v>167.27</v>
      </c>
      <c r="G12" s="46">
        <v>0</v>
      </c>
    </row>
    <row r="13" spans="1:7" ht="19.5" customHeight="1">
      <c r="A13" s="44" t="s">
        <v>320</v>
      </c>
      <c r="B13" s="81" t="s">
        <v>325</v>
      </c>
      <c r="C13" s="85" t="s">
        <v>83</v>
      </c>
      <c r="D13" s="44" t="s">
        <v>326</v>
      </c>
      <c r="E13" s="45">
        <f t="shared" si="0"/>
        <v>137.4</v>
      </c>
      <c r="F13" s="45">
        <v>137.4</v>
      </c>
      <c r="G13" s="46">
        <v>0</v>
      </c>
    </row>
    <row r="14" spans="1:7" ht="19.5" customHeight="1">
      <c r="A14" s="44" t="s">
        <v>320</v>
      </c>
      <c r="B14" s="81" t="s">
        <v>327</v>
      </c>
      <c r="C14" s="85" t="s">
        <v>83</v>
      </c>
      <c r="D14" s="44" t="s">
        <v>328</v>
      </c>
      <c r="E14" s="45">
        <f t="shared" si="0"/>
        <v>34.04</v>
      </c>
      <c r="F14" s="45">
        <v>34.04</v>
      </c>
      <c r="G14" s="46">
        <v>0</v>
      </c>
    </row>
    <row r="15" spans="1:7" ht="19.5" customHeight="1">
      <c r="A15" s="44" t="s">
        <v>320</v>
      </c>
      <c r="B15" s="81" t="s">
        <v>329</v>
      </c>
      <c r="C15" s="85" t="s">
        <v>83</v>
      </c>
      <c r="D15" s="44" t="s">
        <v>174</v>
      </c>
      <c r="E15" s="45">
        <f t="shared" si="0"/>
        <v>175.4</v>
      </c>
      <c r="F15" s="45">
        <v>175.4</v>
      </c>
      <c r="G15" s="46">
        <v>0</v>
      </c>
    </row>
    <row r="16" spans="1:7" ht="19.5" customHeight="1">
      <c r="A16" s="44" t="s">
        <v>320</v>
      </c>
      <c r="B16" s="81" t="s">
        <v>175</v>
      </c>
      <c r="C16" s="85" t="s">
        <v>83</v>
      </c>
      <c r="D16" s="44" t="s">
        <v>176</v>
      </c>
      <c r="E16" s="45">
        <f t="shared" si="0"/>
        <v>14.45</v>
      </c>
      <c r="F16" s="45">
        <v>14.45</v>
      </c>
      <c r="G16" s="46">
        <v>0</v>
      </c>
    </row>
    <row r="17" spans="1:7" ht="19.5" customHeight="1">
      <c r="A17" s="44" t="s">
        <v>36</v>
      </c>
      <c r="B17" s="81" t="s">
        <v>330</v>
      </c>
      <c r="C17" s="85" t="s">
        <v>36</v>
      </c>
      <c r="D17" s="44" t="s">
        <v>202</v>
      </c>
      <c r="E17" s="45">
        <f t="shared" si="0"/>
        <v>902.01</v>
      </c>
      <c r="F17" s="45">
        <v>0</v>
      </c>
      <c r="G17" s="46">
        <v>902.01</v>
      </c>
    </row>
    <row r="18" spans="1:7" ht="19.5" customHeight="1">
      <c r="A18" s="44" t="s">
        <v>330</v>
      </c>
      <c r="B18" s="81" t="s">
        <v>169</v>
      </c>
      <c r="C18" s="85" t="s">
        <v>83</v>
      </c>
      <c r="D18" s="44" t="s">
        <v>331</v>
      </c>
      <c r="E18" s="45">
        <f t="shared" si="0"/>
        <v>30</v>
      </c>
      <c r="F18" s="45">
        <v>0</v>
      </c>
      <c r="G18" s="46">
        <v>30</v>
      </c>
    </row>
    <row r="19" spans="1:7" ht="19.5" customHeight="1">
      <c r="A19" s="44" t="s">
        <v>330</v>
      </c>
      <c r="B19" s="81" t="s">
        <v>171</v>
      </c>
      <c r="C19" s="85" t="s">
        <v>83</v>
      </c>
      <c r="D19" s="44" t="s">
        <v>332</v>
      </c>
      <c r="E19" s="45">
        <f t="shared" si="0"/>
        <v>7</v>
      </c>
      <c r="F19" s="45">
        <v>0</v>
      </c>
      <c r="G19" s="46">
        <v>7</v>
      </c>
    </row>
    <row r="20" spans="1:7" ht="19.5" customHeight="1">
      <c r="A20" s="44" t="s">
        <v>330</v>
      </c>
      <c r="B20" s="81" t="s">
        <v>182</v>
      </c>
      <c r="C20" s="85" t="s">
        <v>83</v>
      </c>
      <c r="D20" s="44" t="s">
        <v>333</v>
      </c>
      <c r="E20" s="45">
        <f t="shared" si="0"/>
        <v>2.5</v>
      </c>
      <c r="F20" s="45">
        <v>0</v>
      </c>
      <c r="G20" s="46">
        <v>2.5</v>
      </c>
    </row>
    <row r="21" spans="1:7" ht="19.5" customHeight="1">
      <c r="A21" s="44" t="s">
        <v>330</v>
      </c>
      <c r="B21" s="81" t="s">
        <v>184</v>
      </c>
      <c r="C21" s="85" t="s">
        <v>83</v>
      </c>
      <c r="D21" s="44" t="s">
        <v>334</v>
      </c>
      <c r="E21" s="45">
        <f t="shared" si="0"/>
        <v>17</v>
      </c>
      <c r="F21" s="45">
        <v>0</v>
      </c>
      <c r="G21" s="46">
        <v>17</v>
      </c>
    </row>
    <row r="22" spans="1:7" ht="19.5" customHeight="1">
      <c r="A22" s="44" t="s">
        <v>330</v>
      </c>
      <c r="B22" s="81" t="s">
        <v>335</v>
      </c>
      <c r="C22" s="85" t="s">
        <v>83</v>
      </c>
      <c r="D22" s="44" t="s">
        <v>336</v>
      </c>
      <c r="E22" s="45">
        <f t="shared" si="0"/>
        <v>24</v>
      </c>
      <c r="F22" s="45">
        <v>0</v>
      </c>
      <c r="G22" s="46">
        <v>24</v>
      </c>
    </row>
    <row r="23" spans="1:7" ht="19.5" customHeight="1">
      <c r="A23" s="44" t="s">
        <v>330</v>
      </c>
      <c r="B23" s="81" t="s">
        <v>188</v>
      </c>
      <c r="C23" s="85" t="s">
        <v>83</v>
      </c>
      <c r="D23" s="44" t="s">
        <v>337</v>
      </c>
      <c r="E23" s="45">
        <f t="shared" si="0"/>
        <v>150</v>
      </c>
      <c r="F23" s="45">
        <v>0</v>
      </c>
      <c r="G23" s="46">
        <v>150</v>
      </c>
    </row>
    <row r="24" spans="1:7" ht="19.5" customHeight="1">
      <c r="A24" s="44" t="s">
        <v>330</v>
      </c>
      <c r="B24" s="81" t="s">
        <v>327</v>
      </c>
      <c r="C24" s="85" t="s">
        <v>83</v>
      </c>
      <c r="D24" s="44" t="s">
        <v>338</v>
      </c>
      <c r="E24" s="45">
        <f t="shared" si="0"/>
        <v>170</v>
      </c>
      <c r="F24" s="45">
        <v>0</v>
      </c>
      <c r="G24" s="46">
        <v>170</v>
      </c>
    </row>
    <row r="25" spans="1:7" ht="19.5" customHeight="1">
      <c r="A25" s="44" t="s">
        <v>330</v>
      </c>
      <c r="B25" s="81" t="s">
        <v>329</v>
      </c>
      <c r="C25" s="85" t="s">
        <v>83</v>
      </c>
      <c r="D25" s="44" t="s">
        <v>339</v>
      </c>
      <c r="E25" s="45">
        <f t="shared" si="0"/>
        <v>3</v>
      </c>
      <c r="F25" s="45">
        <v>0</v>
      </c>
      <c r="G25" s="46">
        <v>3</v>
      </c>
    </row>
    <row r="26" spans="1:7" ht="19.5" customHeight="1">
      <c r="A26" s="44" t="s">
        <v>330</v>
      </c>
      <c r="B26" s="81" t="s">
        <v>340</v>
      </c>
      <c r="C26" s="85" t="s">
        <v>83</v>
      </c>
      <c r="D26" s="44" t="s">
        <v>180</v>
      </c>
      <c r="E26" s="45">
        <f t="shared" si="0"/>
        <v>114.27</v>
      </c>
      <c r="F26" s="45">
        <v>0</v>
      </c>
      <c r="G26" s="46">
        <v>114.27</v>
      </c>
    </row>
    <row r="27" spans="1:7" ht="19.5" customHeight="1">
      <c r="A27" s="44" t="s">
        <v>330</v>
      </c>
      <c r="B27" s="81" t="s">
        <v>341</v>
      </c>
      <c r="C27" s="85" t="s">
        <v>83</v>
      </c>
      <c r="D27" s="44" t="s">
        <v>181</v>
      </c>
      <c r="E27" s="45">
        <f t="shared" si="0"/>
        <v>45</v>
      </c>
      <c r="F27" s="45">
        <v>0</v>
      </c>
      <c r="G27" s="46">
        <v>45</v>
      </c>
    </row>
    <row r="28" spans="1:7" ht="19.5" customHeight="1">
      <c r="A28" s="44" t="s">
        <v>330</v>
      </c>
      <c r="B28" s="81" t="s">
        <v>342</v>
      </c>
      <c r="C28" s="85" t="s">
        <v>83</v>
      </c>
      <c r="D28" s="44" t="s">
        <v>185</v>
      </c>
      <c r="E28" s="45">
        <f t="shared" si="0"/>
        <v>60</v>
      </c>
      <c r="F28" s="45">
        <v>0</v>
      </c>
      <c r="G28" s="46">
        <v>60</v>
      </c>
    </row>
    <row r="29" spans="1:7" ht="19.5" customHeight="1">
      <c r="A29" s="44" t="s">
        <v>330</v>
      </c>
      <c r="B29" s="81" t="s">
        <v>343</v>
      </c>
      <c r="C29" s="85" t="s">
        <v>83</v>
      </c>
      <c r="D29" s="44" t="s">
        <v>344</v>
      </c>
      <c r="E29" s="45">
        <f t="shared" si="0"/>
        <v>6</v>
      </c>
      <c r="F29" s="45">
        <v>0</v>
      </c>
      <c r="G29" s="46">
        <v>6</v>
      </c>
    </row>
    <row r="30" spans="1:7" ht="19.5" customHeight="1">
      <c r="A30" s="44" t="s">
        <v>330</v>
      </c>
      <c r="B30" s="81" t="s">
        <v>345</v>
      </c>
      <c r="C30" s="85" t="s">
        <v>83</v>
      </c>
      <c r="D30" s="44" t="s">
        <v>183</v>
      </c>
      <c r="E30" s="45">
        <f t="shared" si="0"/>
        <v>20</v>
      </c>
      <c r="F30" s="45">
        <v>0</v>
      </c>
      <c r="G30" s="46">
        <v>20</v>
      </c>
    </row>
    <row r="31" spans="1:7" ht="19.5" customHeight="1">
      <c r="A31" s="44" t="s">
        <v>330</v>
      </c>
      <c r="B31" s="81" t="s">
        <v>346</v>
      </c>
      <c r="C31" s="85" t="s">
        <v>83</v>
      </c>
      <c r="D31" s="44" t="s">
        <v>347</v>
      </c>
      <c r="E31" s="45">
        <f t="shared" si="0"/>
        <v>29.23</v>
      </c>
      <c r="F31" s="45">
        <v>0</v>
      </c>
      <c r="G31" s="46">
        <v>29.23</v>
      </c>
    </row>
    <row r="32" spans="1:7" ht="19.5" customHeight="1">
      <c r="A32" s="44" t="s">
        <v>330</v>
      </c>
      <c r="B32" s="81" t="s">
        <v>348</v>
      </c>
      <c r="C32" s="85" t="s">
        <v>83</v>
      </c>
      <c r="D32" s="44" t="s">
        <v>349</v>
      </c>
      <c r="E32" s="45">
        <f t="shared" si="0"/>
        <v>15.95</v>
      </c>
      <c r="F32" s="45">
        <v>0</v>
      </c>
      <c r="G32" s="46">
        <v>15.95</v>
      </c>
    </row>
    <row r="33" spans="1:7" ht="19.5" customHeight="1">
      <c r="A33" s="44" t="s">
        <v>330</v>
      </c>
      <c r="B33" s="81" t="s">
        <v>350</v>
      </c>
      <c r="C33" s="85" t="s">
        <v>83</v>
      </c>
      <c r="D33" s="44" t="s">
        <v>187</v>
      </c>
      <c r="E33" s="45">
        <f t="shared" si="0"/>
        <v>35</v>
      </c>
      <c r="F33" s="45">
        <v>0</v>
      </c>
      <c r="G33" s="46">
        <v>35</v>
      </c>
    </row>
    <row r="34" spans="1:7" ht="19.5" customHeight="1">
      <c r="A34" s="44" t="s">
        <v>330</v>
      </c>
      <c r="B34" s="81" t="s">
        <v>351</v>
      </c>
      <c r="C34" s="85" t="s">
        <v>83</v>
      </c>
      <c r="D34" s="44" t="s">
        <v>352</v>
      </c>
      <c r="E34" s="45">
        <f t="shared" si="0"/>
        <v>124.99</v>
      </c>
      <c r="F34" s="45">
        <v>0</v>
      </c>
      <c r="G34" s="46">
        <v>124.99</v>
      </c>
    </row>
    <row r="35" spans="1:7" ht="19.5" customHeight="1">
      <c r="A35" s="44" t="s">
        <v>330</v>
      </c>
      <c r="B35" s="81" t="s">
        <v>175</v>
      </c>
      <c r="C35" s="85" t="s">
        <v>83</v>
      </c>
      <c r="D35" s="44" t="s">
        <v>190</v>
      </c>
      <c r="E35" s="45">
        <f t="shared" si="0"/>
        <v>48.07</v>
      </c>
      <c r="F35" s="45">
        <v>0</v>
      </c>
      <c r="G35" s="46">
        <v>48.07</v>
      </c>
    </row>
    <row r="36" spans="1:7" ht="19.5" customHeight="1">
      <c r="A36" s="44" t="s">
        <v>36</v>
      </c>
      <c r="B36" s="81" t="s">
        <v>353</v>
      </c>
      <c r="C36" s="85" t="s">
        <v>36</v>
      </c>
      <c r="D36" s="44" t="s">
        <v>195</v>
      </c>
      <c r="E36" s="45">
        <f t="shared" si="0"/>
        <v>104.25</v>
      </c>
      <c r="F36" s="45">
        <v>104.25</v>
      </c>
      <c r="G36" s="46">
        <v>0</v>
      </c>
    </row>
    <row r="37" spans="1:7" ht="19.5" customHeight="1">
      <c r="A37" s="44" t="s">
        <v>353</v>
      </c>
      <c r="B37" s="81" t="s">
        <v>169</v>
      </c>
      <c r="C37" s="85" t="s">
        <v>83</v>
      </c>
      <c r="D37" s="44" t="s">
        <v>354</v>
      </c>
      <c r="E37" s="45">
        <f t="shared" si="0"/>
        <v>99.64</v>
      </c>
      <c r="F37" s="45">
        <v>99.64</v>
      </c>
      <c r="G37" s="46">
        <v>0</v>
      </c>
    </row>
    <row r="38" spans="1:7" ht="19.5" customHeight="1">
      <c r="A38" s="44" t="s">
        <v>353</v>
      </c>
      <c r="B38" s="81" t="s">
        <v>188</v>
      </c>
      <c r="C38" s="85" t="s">
        <v>83</v>
      </c>
      <c r="D38" s="44" t="s">
        <v>355</v>
      </c>
      <c r="E38" s="45">
        <f t="shared" si="0"/>
        <v>0.17</v>
      </c>
      <c r="F38" s="45">
        <v>0.17</v>
      </c>
      <c r="G38" s="46">
        <v>0</v>
      </c>
    </row>
    <row r="39" spans="1:7" ht="19.5" customHeight="1">
      <c r="A39" s="44" t="s">
        <v>353</v>
      </c>
      <c r="B39" s="81" t="s">
        <v>175</v>
      </c>
      <c r="C39" s="85" t="s">
        <v>83</v>
      </c>
      <c r="D39" s="44" t="s">
        <v>356</v>
      </c>
      <c r="E39" s="45">
        <f t="shared" si="0"/>
        <v>4.44</v>
      </c>
      <c r="F39" s="45">
        <v>4.44</v>
      </c>
      <c r="G39" s="46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357</v>
      </c>
    </row>
    <row r="2" spans="1:6" ht="19.5" customHeight="1">
      <c r="A2" s="100" t="s">
        <v>358</v>
      </c>
      <c r="B2" s="100"/>
      <c r="C2" s="100"/>
      <c r="D2" s="100"/>
      <c r="E2" s="100"/>
      <c r="F2" s="100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12" t="s">
        <v>67</v>
      </c>
      <c r="B4" s="113"/>
      <c r="C4" s="114"/>
      <c r="D4" s="154" t="s">
        <v>68</v>
      </c>
      <c r="E4" s="147" t="s">
        <v>359</v>
      </c>
      <c r="F4" s="118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55"/>
      <c r="E5" s="147"/>
      <c r="F5" s="118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4639.18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86</v>
      </c>
      <c r="F7" s="87">
        <v>393.88</v>
      </c>
    </row>
    <row r="8" spans="1:6" ht="19.5" customHeight="1">
      <c r="A8" s="81" t="s">
        <v>80</v>
      </c>
      <c r="B8" s="81" t="s">
        <v>81</v>
      </c>
      <c r="C8" s="81" t="s">
        <v>85</v>
      </c>
      <c r="D8" s="86" t="s">
        <v>83</v>
      </c>
      <c r="E8" s="86" t="s">
        <v>487</v>
      </c>
      <c r="F8" s="87">
        <v>215</v>
      </c>
    </row>
    <row r="9" spans="1:6" ht="19.5" customHeight="1">
      <c r="A9" s="81" t="s">
        <v>80</v>
      </c>
      <c r="B9" s="81" t="s">
        <v>81</v>
      </c>
      <c r="C9" s="81" t="s">
        <v>85</v>
      </c>
      <c r="D9" s="86" t="s">
        <v>83</v>
      </c>
      <c r="E9" s="86" t="s">
        <v>360</v>
      </c>
      <c r="F9" s="87">
        <v>76.48</v>
      </c>
    </row>
    <row r="10" spans="1:6" ht="19.5" customHeight="1">
      <c r="A10" s="81" t="s">
        <v>80</v>
      </c>
      <c r="B10" s="81" t="s">
        <v>81</v>
      </c>
      <c r="C10" s="81" t="s">
        <v>85</v>
      </c>
      <c r="D10" s="86" t="s">
        <v>83</v>
      </c>
      <c r="E10" s="86" t="s">
        <v>361</v>
      </c>
      <c r="F10" s="87">
        <v>13.4</v>
      </c>
    </row>
    <row r="11" spans="1:6" ht="19.5" customHeight="1">
      <c r="A11" s="81" t="s">
        <v>80</v>
      </c>
      <c r="B11" s="81" t="s">
        <v>81</v>
      </c>
      <c r="C11" s="81" t="s">
        <v>85</v>
      </c>
      <c r="D11" s="86" t="s">
        <v>83</v>
      </c>
      <c r="E11" s="86" t="s">
        <v>362</v>
      </c>
      <c r="F11" s="87">
        <v>89</v>
      </c>
    </row>
    <row r="12" spans="1:6" ht="19.5" customHeight="1">
      <c r="A12" s="81" t="s">
        <v>36</v>
      </c>
      <c r="B12" s="81" t="s">
        <v>36</v>
      </c>
      <c r="C12" s="81" t="s">
        <v>36</v>
      </c>
      <c r="D12" s="86" t="s">
        <v>36</v>
      </c>
      <c r="E12" s="86" t="s">
        <v>88</v>
      </c>
      <c r="F12" s="87">
        <v>1251</v>
      </c>
    </row>
    <row r="13" spans="1:6" ht="19.5" customHeight="1">
      <c r="A13" s="81" t="s">
        <v>80</v>
      </c>
      <c r="B13" s="81" t="s">
        <v>81</v>
      </c>
      <c r="C13" s="81" t="s">
        <v>87</v>
      </c>
      <c r="D13" s="86" t="s">
        <v>83</v>
      </c>
      <c r="E13" s="86" t="s">
        <v>363</v>
      </c>
      <c r="F13" s="87">
        <v>90</v>
      </c>
    </row>
    <row r="14" spans="1:6" ht="19.5" customHeight="1">
      <c r="A14" s="81" t="s">
        <v>80</v>
      </c>
      <c r="B14" s="81" t="s">
        <v>81</v>
      </c>
      <c r="C14" s="81" t="s">
        <v>87</v>
      </c>
      <c r="D14" s="86" t="s">
        <v>83</v>
      </c>
      <c r="E14" s="86" t="s">
        <v>364</v>
      </c>
      <c r="F14" s="87">
        <v>441</v>
      </c>
    </row>
    <row r="15" spans="1:6" ht="19.5" customHeight="1">
      <c r="A15" s="81" t="s">
        <v>80</v>
      </c>
      <c r="B15" s="81" t="s">
        <v>81</v>
      </c>
      <c r="C15" s="81" t="s">
        <v>87</v>
      </c>
      <c r="D15" s="86" t="s">
        <v>83</v>
      </c>
      <c r="E15" s="86" t="s">
        <v>365</v>
      </c>
      <c r="F15" s="87">
        <v>360</v>
      </c>
    </row>
    <row r="16" spans="1:6" ht="19.5" customHeight="1">
      <c r="A16" s="81" t="s">
        <v>80</v>
      </c>
      <c r="B16" s="81" t="s">
        <v>81</v>
      </c>
      <c r="C16" s="81" t="s">
        <v>87</v>
      </c>
      <c r="D16" s="86" t="s">
        <v>83</v>
      </c>
      <c r="E16" s="86" t="s">
        <v>366</v>
      </c>
      <c r="F16" s="87">
        <v>360</v>
      </c>
    </row>
    <row r="17" spans="1:6" ht="19.5" customHeight="1">
      <c r="A17" s="81" t="s">
        <v>36</v>
      </c>
      <c r="B17" s="81" t="s">
        <v>36</v>
      </c>
      <c r="C17" s="81" t="s">
        <v>36</v>
      </c>
      <c r="D17" s="86" t="s">
        <v>36</v>
      </c>
      <c r="E17" s="86" t="s">
        <v>90</v>
      </c>
      <c r="F17" s="87">
        <v>2935</v>
      </c>
    </row>
    <row r="18" spans="1:6" ht="19.5" customHeight="1">
      <c r="A18" s="81" t="s">
        <v>80</v>
      </c>
      <c r="B18" s="81" t="s">
        <v>81</v>
      </c>
      <c r="C18" s="81" t="s">
        <v>89</v>
      </c>
      <c r="D18" s="86" t="s">
        <v>83</v>
      </c>
      <c r="E18" s="86" t="s">
        <v>367</v>
      </c>
      <c r="F18" s="87">
        <v>935</v>
      </c>
    </row>
    <row r="19" spans="1:6" ht="19.5" customHeight="1">
      <c r="A19" s="81" t="s">
        <v>80</v>
      </c>
      <c r="B19" s="81" t="s">
        <v>81</v>
      </c>
      <c r="C19" s="81" t="s">
        <v>89</v>
      </c>
      <c r="D19" s="86" t="s">
        <v>83</v>
      </c>
      <c r="E19" s="86" t="s">
        <v>368</v>
      </c>
      <c r="F19" s="87">
        <v>2000</v>
      </c>
    </row>
    <row r="20" spans="1:6" ht="19.5" customHeight="1">
      <c r="A20" s="81" t="s">
        <v>36</v>
      </c>
      <c r="B20" s="81" t="s">
        <v>36</v>
      </c>
      <c r="C20" s="81" t="s">
        <v>36</v>
      </c>
      <c r="D20" s="86" t="s">
        <v>36</v>
      </c>
      <c r="E20" s="86" t="s">
        <v>91</v>
      </c>
      <c r="F20" s="87">
        <v>59.3</v>
      </c>
    </row>
    <row r="21" spans="1:6" ht="19.5" customHeight="1">
      <c r="A21" s="81" t="s">
        <v>80</v>
      </c>
      <c r="B21" s="81" t="s">
        <v>89</v>
      </c>
      <c r="C21" s="81" t="s">
        <v>89</v>
      </c>
      <c r="D21" s="86" t="s">
        <v>83</v>
      </c>
      <c r="E21" s="86" t="s">
        <v>369</v>
      </c>
      <c r="F21" s="87">
        <v>59.3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370</v>
      </c>
    </row>
    <row r="2" spans="1:8" ht="25.5" customHeight="1">
      <c r="A2" s="100" t="s">
        <v>371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7" t="s">
        <v>372</v>
      </c>
      <c r="B4" s="147" t="s">
        <v>373</v>
      </c>
      <c r="C4" s="118" t="s">
        <v>374</v>
      </c>
      <c r="D4" s="118"/>
      <c r="E4" s="119"/>
      <c r="F4" s="119"/>
      <c r="G4" s="119"/>
      <c r="H4" s="118"/>
    </row>
    <row r="5" spans="1:8" ht="19.5" customHeight="1">
      <c r="A5" s="147"/>
      <c r="B5" s="147"/>
      <c r="C5" s="142" t="s">
        <v>57</v>
      </c>
      <c r="D5" s="117" t="s">
        <v>233</v>
      </c>
      <c r="E5" s="137" t="s">
        <v>375</v>
      </c>
      <c r="F5" s="151"/>
      <c r="G5" s="138"/>
      <c r="H5" s="156" t="s">
        <v>238</v>
      </c>
    </row>
    <row r="6" spans="1:8" ht="33.75" customHeight="1">
      <c r="A6" s="111"/>
      <c r="B6" s="111"/>
      <c r="C6" s="157"/>
      <c r="D6" s="104"/>
      <c r="E6" s="75" t="s">
        <v>72</v>
      </c>
      <c r="F6" s="89" t="s">
        <v>376</v>
      </c>
      <c r="G6" s="77" t="s">
        <v>377</v>
      </c>
      <c r="H6" s="146"/>
    </row>
    <row r="7" spans="1:8" ht="19.5" customHeight="1">
      <c r="A7" s="44" t="s">
        <v>83</v>
      </c>
      <c r="B7" s="81" t="s">
        <v>0</v>
      </c>
      <c r="C7" s="47">
        <f>SUM(D7,F7:H7)</f>
        <v>95</v>
      </c>
      <c r="D7" s="45">
        <v>0</v>
      </c>
      <c r="E7" s="45">
        <f>SUM(F7:G7)</f>
        <v>35</v>
      </c>
      <c r="F7" s="45">
        <v>0</v>
      </c>
      <c r="G7" s="46">
        <v>35</v>
      </c>
      <c r="H7" s="90">
        <v>60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2021-03-17T09:25:59Z</cp:lastPrinted>
  <dcterms:created xsi:type="dcterms:W3CDTF">2022-07-22T09:41:42Z</dcterms:created>
  <dcterms:modified xsi:type="dcterms:W3CDTF">2022-07-22T09:47:29Z</dcterms:modified>
  <cp:category/>
  <cp:version/>
  <cp:contentType/>
  <cp:contentStatus/>
</cp:coreProperties>
</file>